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96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<sst xmlns="http://schemas.openxmlformats.org/spreadsheetml/2006/main" count="108" uniqueCount="61">
  <si>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</si>
  <si>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</si>
  <si>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</si>
  <si>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</si>
  <si>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</si>
  <si>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</si>
  <si>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</si>
  <si>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 xml:space="preserve">Ustnik plastikowy do spirometru dla dorosłych-do spirometru Pneumo 2000 </t>
  </si>
  <si>
    <t xml:space="preserve">Przewód do spirometru  - wykonany z silikonu do spirometru Pneumo 2000 </t>
  </si>
  <si>
    <t xml:space="preserve">Pneumotachograf jednorazowy -dPP® jednorazowy  umożliwiający wykonanie pomiarów czynności układu oddechowego także w czasie inhalacji-do spirometru Pneumo 2000 </t>
  </si>
  <si>
    <t xml:space="preserve">Asortyment  </t>
  </si>
  <si>
    <t>Ilość szt/op</t>
  </si>
  <si>
    <t>Podana cena w formularzu powinna uwzględniać wszystkie koszty związane z realizacją zamówienia.</t>
  </si>
  <si>
    <t>Głowica Pneumotachograficzna do spirometru Lungtest 1000</t>
  </si>
  <si>
    <t>x</t>
  </si>
  <si>
    <t xml:space="preserve">Żel do USG (ultrasonografii) Parker Aquasonic 100 błękitny -pojemność 5L </t>
  </si>
  <si>
    <t xml:space="preserve">Papier do EKG (Ascard  A-4) z nadrukiem (112mm x 25mb)  </t>
  </si>
  <si>
    <t>Żel do - USG poj. 500g</t>
  </si>
  <si>
    <t>Żel do EKG -  poj. 500g</t>
  </si>
  <si>
    <t>Ustnik plastikowy do spirometru w wersji dla dzieci i w wersji dla dorosłych -do spirometru Lungtest 1000</t>
  </si>
  <si>
    <t>Przy sporządzaniu kosztorysu ofertowego należy podać wszystkie wartości do dwóch miejsc po przecinku,  zachowując układ kolumn i ilości zawarte we wzorze</t>
  </si>
  <si>
    <t>Dwuczęściowy stabilizator złożony z części mocowanej do skóry i części mocującej dren do stabilizacji  różnego rodzaju drenów, cewników i wkłuć. Część stabilizatora mocowana do skóry pacjenta wykonana z samoprzylepnej folii z mikroperforacjami. Część mocująca dren jest zintegrowana z częścią przyklejaną do skóry pacjenta i posiada dodatkowy przylepiec – rzep oraz przylepne pole dla lepszej stabilizacji rurki medycznej. Kolor biały i przezroczysty. Pokryty hypoalergicznym klejem. Przylepiec jałowy – sterylizowany tlenkiem etylenu, opakowanie papier - folia. Rozmiar  9,0 x 3,0cm.</t>
  </si>
  <si>
    <t>Dwuczęściowy stabilizator złożony z części mocowanej do skóry i części mocującej dren do stabilizacji  różnego rodzaju drenów, cewników i wkłuć. Część stabilizatora mocowana do skóry pacjenta wykonana z samoprzylepnej folii z mikroperforacjami. Część mocująca dren jest zintegrowana z częścią przyklejaną do skóry pacjenta i posiada dodatkowy przylepiec – rzep oraz przylepne pole dla lepszej stabilizacji rurki medycznej. Kolor biały i przezroczysty. Pokryty hypoalergicznym klejem. Przylepiec jałowy – sterylizowany tlenkiem etylenu, opakowanie papier - folia. Rozmiar 15,0 x 4,5cm.</t>
  </si>
  <si>
    <t>Przyrząd do biopsji skórnej z koncówka tnącą w roz. od 2 do 6 mm ( typu Biopsy Punch)</t>
  </si>
  <si>
    <t>Prześcieradła na leżankę -Podkład celulozowy w rolce  2-warstwowy, rozmiar listka 50x37cm, 135 listków na rolce. Gramatura 34g/m2. Nasączony środkiem bakteriostatycznym - co ma być potwierdzone deklaracją producenta dołączoną do oferty</t>
  </si>
  <si>
    <t xml:space="preserve">Prześcieradła na leżankę- Podkład celulozowy w rolce tj. 2-warstwowy, rozmiar listka 59x37cm, 216 listków w rolce. Gramatura 34g/m2. Nasączony środkiem bakteriostatycznym - co ma być potwierdzone deklaracją producenta dołączoną do oferty  </t>
  </si>
  <si>
    <t>zał nr  2            ZADANIE NR 8</t>
  </si>
  <si>
    <t>Dwuczęściowy stabilizator złożony z części mocowanej do skóry i części mocującej dren do stabilizacji  różnego rodzaju drenów i cewników. Część stabilizatora mocowana do skóry pacjenta wykonana z włókniny. Część mocująca dren jest zintegrowana z częścią przyklejaną do skóry pacjenta i posiada dodatkowy przylepiec – niebieski rzep oraz przylepne pole dla lepszej stabilizacji rurki medycznej. Pokryty hypoalergicznym klejem. Przylepiec niejałowy, rozmiar 9cm x 4cm</t>
  </si>
  <si>
    <t>Nazwa Producenta</t>
  </si>
  <si>
    <t xml:space="preserve">Kieliszek do leków jednorazowego użytku z zaokrąglonym, wywiniętym brzegiem wykonany z polipropylenu, transparentny o pojemności 30ml, skalowany cyfrowo co minimum 5ml. Opakowanie a 90 sztuk. </t>
  </si>
  <si>
    <t>szt.</t>
  </si>
  <si>
    <t>TAK</t>
  </si>
  <si>
    <t>jednostka miary</t>
  </si>
  <si>
    <t>Filtr elektrostatyczny bakteryjno-wirusowy dla dorosłych, sterylny z portem do kapnografii zamykanym korkiem, waga 29g, objętość oddechowa : 300–1500ml przestrzeń martwa 45ml, do użytku do 24 godzin</t>
  </si>
  <si>
    <t xml:space="preserve">Klips na nos z gąbką -  plastikowa klamerka zaciskowa na nos-do spirometru Pneumo 2000 </t>
  </si>
  <si>
    <t xml:space="preserve">Przedłużacz j/u do maski tlenowej dł.210cm +/-5%, sterylny  </t>
  </si>
  <si>
    <t>Worek na wymiociny o pojemności 1000ml, podziałka co 50ml, od 50ml do 1000ml, skala numeryczna 50ml oraz  co 100ml do 1000ml. Pomocnicza ukośna skala numeryczna co 10ml od 10ml do 100ml.  Przeźroczysty, wyposażony w zastawkę antyrefluksyjną uniemożliwiającą wydostanie się zapachu i treść oraz wyprofilowany tekturowy uchwyt w kształcie maski z wycięciem umożliwia zamknięcie worka</t>
  </si>
  <si>
    <t>Wymagane materiały informacyjne do oferty</t>
  </si>
  <si>
    <t>L.p.</t>
  </si>
  <si>
    <t>op.</t>
  </si>
  <si>
    <t>Przewidywane zapotrzebowanie na jednorazowe art.medyczne, filtry , podkłady, materiały zużywalne w elektromedycynie</t>
  </si>
  <si>
    <t>Nebulizator jednorazowy poj. 15ml, ze skalą na 2, 4, 6, 9, 12, 15ml, z ustnikiem i drenem, sterylny.</t>
  </si>
  <si>
    <t>Maska tlenowa j/u z drenem dla dzieci i dorosłych, sterylna. Rozmiary: M, L, XL.</t>
  </si>
  <si>
    <t>Maska tlenowa dla dorosłych z nebulizatorem i drenem. Wykonana z medycznego PCV, bez zawartości lateksu. Wyposażona w regulowana blaszkę na nos, gumkę mocującą, duże otwory boczne, obrotowy łącznik do nebulizatora. Nebulizator o pojemności 8ml (skalowany co 1ml, cyfrowo co 2ml). Rozłączany dren o przekroju gwiazdkowym z ośmioma wzdłuznymi paskami wzmacniającymi, zapobiegającymi zamknięciu światła drenu z uniwersalnymi łącznikami. Wyrób sterylny, opakowanie folia-papier. Dren ustabilizowany foliową opaską. Rozmiary: M, L, XL.</t>
  </si>
  <si>
    <t>Filtr hydrofobowy elektrostatyczny o skuteczności przeciwbakteryjnej 99,99999% , przeciwwirusowej 99,999%, przeciwprątkowej 99.999%; z wydzielonym celulozowym wymiennikiem ciepła i wilgoci: o wadze 32 g; z portem kapno zakręcanym korkiem Luer-Lock lub na pętelkę , o przestrzeni martwej max 38ml; posiadający poziom nawilżania mgH2O/L przez 24h odpowiednio dla Vt: 250ml: 38.8; 500ml: 37.2; 750ml: 36.2; 1000ml: 35.5 ; o utracie wilgoci mg/L / przez 24h odpowiednio dla Vt: 250ml: 5.18; 500ml: 6.77; 750ml: 7.81; 1000ml: 8.45 ; z nadrukowanymi na obwodzie filtra wartościami minimalną i maksymalną objętości oddechowej; kodowany kolorystycznie kolorem niebieskim , o objętości oddechowej Vt - 150 - 1000 ml; posiadający opór przepływu przy 60 l/min.1,8 cm H2O: filtr walidowany do prątków gruźlicy , HIV i wzw C; wolny od latex, PCV, ftalany; posiadający standardowe złącze 22/15</t>
  </si>
  <si>
    <t>NNakłuwacz do nakłuwania palca - bezpieczny, automatyczny. Rozmiary: 1,8mm - głębokość nakłucia (igła 23G) oraz 2,4mm - głębokość nakłucia (igła 21G) z barwnym kodem określającym głębokość wkłucia (a 100szt). Sterylizowany radiacyjnie.</t>
  </si>
  <si>
    <t>Papier do videoprintera Sony  UPP110HD (oryginał)</t>
  </si>
  <si>
    <t>Elektrody piankowe z formułą hydrożelu, owalne o wymiarach 57x34mm, Op=50sztuk</t>
  </si>
  <si>
    <t>Elektrody pediatryczne, piankowe z formułą hydrożelu o wymiarach 30x24mm. Op=50sztuk</t>
  </si>
  <si>
    <t>Ustnik papierowy prosty 60 x 28 x 30 mm op. 100 szt.</t>
  </si>
  <si>
    <t>Ustnik papierowy prosty 65 x 29 x 31 mm op. 100 szt</t>
  </si>
  <si>
    <t>Uwaga: W celu potwierdzenia, że oferowane produkty odpowiadają wymaganiom określonym przez Zamawiającego, Wykonawca złoży wraz z ofertą następujące przedmiotowe środki dowodowe:
- materiały informacyjne (np. karty katalogowe, foldery, ulotki lub inne materiały) potwierdzające parametry zaoferowanych produktów - potwierdzające spełnienie wszystkich wymagań stawianych przez Zamawiającego, opisanych w formularzu cenowym – dotyczy produktów zaznaczonych w kolumnie  „Wymagane materiały informacyjne do oferty”
- oświadczenie Wykonawcy, że wszystkie oferowane produkty będące wyrobami medycznymi posiadają aktualne dokumenty dopuszczające do obrotu oraz spełniają wymagania ustawy z dnia 7 kwietnia 2022 r. o wyrobach medycznych (Dz.U. z 2022 r., poz. 774), jej przepisów przejściowych i wykonawczych oraz Rozporządzenia UE 2017/745 w sprawie wyrobów medycznych - MDR (jeżeli prawo nakłada obowiązek posiadania takich dokumentów) lub stosowne oświadczenie, iż do danego produktu nie stosuje się w/w przepisów.
Jednocześnie Wykonawca zobowiązuje się na każde żądanie Zamawiającego po podpisaniu umowy do przedłożenia aktualnych kopii dokumentów świadczących o wymaganym dopuszczeniu do obrotu i stosowania w Polsce.</t>
  </si>
  <si>
    <t>Kruszarka wielorazowego użytku do rozdrabniania, rozkruszania leków (tabletek). Dwuczęściowa składająca się z podstawy z możliwością umieszczenia w niej kieliszka jednorazowego użytku oraz z moździerza z wygodnym uchwytem i specjalną zatyczką do zamknięcia otworu kieliszka podczas procesu rozkruszania. Umożliwia profesjonalne miażdżenie tabletek bezpośrednio w kieliszku gwarantując zachowanie warunków higienicznych oraz zabezpieczająca lek w trakcie rozkruszania, pozwalając uniknąć strat i mieszania się leków od różnych pacjentów. Ergonomiczny kształt pozwala na łatwy i szybki sposób operowania moździerzem. Wykonana z wytrzymałych materiałów poliamidu oraz stali nierdzewnej. Kompatybilna z kieliszkami z pozycji 28</t>
  </si>
  <si>
    <t>Dyspenser wielorazowego użytku w postaci tuby do przechowywania oraz łatwego i higienicznego wyjmowania oraz dystrybucji kieliszków jednorazowego użytku do maksimum 90 sztuk. Wykonany z trwałego i odpornego na zarysowania oraz działanie promieniowania UV a także starzenia się pod wpływem warunków atmosferycznych polimetakrylanu metylu. Transparentna obudowa pozwala na ciągłą kontrolę stanu zapasów. W zestawie pokrywka zabezpieczająca ułatwiająca załadowanie oraz utrzymanie czystości. Wymiary zewnętrzne 50x395mm. Możliwość zamontowania na ścianie lub wózku medycznym. Kompatybilny z kieliszkami z pozycji 28</t>
  </si>
  <si>
    <t>Maska tlenowa z workiem i drenem. Sterylna. Rozmiary: S, M, L, XL.</t>
  </si>
  <si>
    <t>Pakiet noworodkowy nietoksyczny, niepirogenny, bez zawartości lateksu i ftalanów, sterylny, opakowanie papier-folia w którego skład wchodzi:
- czapeczka dla noworodka, obwód okło 22cm – 1 sztuka,
- podkład chłonny 60 x 60cm – 1 sztuka,
- serweta chłonna 60 x 80cm – 1 sztuka,
- kocyk flanelowy 160 x 75cm – 1 sztuka</t>
  </si>
  <si>
    <t>Laryngoskop jednorazowy, kompaktowy, gotowy do natychmiastowego użycia, z załadowanymi  bateriami, rękojeść wykonana z  ABS i Polyamidu, łyżki metalowe ze stopu stali nierdzewnej, całość pozbawiona lateksu, mocne LEDowe źródło światła w łyżce, koniec dystalny  łyżki zaokrąglony,  atraumatyczny : rozmiar kodowany kolorem : na łyżce oznaczenie rozmiaru, nr kat, kod kolorystyczny wzdłuż korpusu łyżki. Na opakowaniu indywidualnym etykieta z m.in. data ważności, rozmiarem, nr ref, lot. .Dostępne rozmiary Mac 2-4. Zapakowane w opakowanie foliowe z perforacją pozwalające na szybkie użycie. Produkt niesterylny , czysty biologicznie.</t>
  </si>
  <si>
    <t>oznaczenie spr. DSUiZP 252/ŁM/27/2022                                 FORMULARZ CENOWY</t>
  </si>
  <si>
    <t>…………………………………………..</t>
  </si>
  <si>
    <t>Nazwa wykonawcy</t>
  </si>
  <si>
    <t>Podpis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</si>
</sst>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50">
    <font>
      <sz val="10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 applyProtection="1">
      <alignment vertical="center" wrapText="1"/>
      <protection/>
    </xf>
    <xf numFmtId="0" fontId="48" fillId="36" borderId="10" xfId="0" applyFont="1" applyFill="1" applyBorder="1" applyAlignment="1" applyProtection="1">
      <alignment horizontal="center" vertical="center"/>
      <protection/>
    </xf>
    <xf numFmtId="3" fontId="48" fillId="36" borderId="10" xfId="0" applyNumberFormat="1" applyFont="1" applyFill="1" applyBorder="1" applyAlignment="1">
      <alignment horizontal="center" vertical="center"/>
    </xf>
    <xf numFmtId="4" fontId="48" fillId="36" borderId="10" xfId="0" applyNumberFormat="1" applyFont="1" applyFill="1" applyBorder="1" applyAlignment="1">
      <alignment horizontal="right" vertical="center"/>
    </xf>
    <xf numFmtId="3" fontId="22" fillId="36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37" borderId="11" xfId="0" applyFont="1" applyFill="1" applyBorder="1" applyAlignment="1">
      <alignment/>
    </xf>
    <xf numFmtId="0" fontId="22" fillId="37" borderId="11" xfId="0" applyFont="1" applyFill="1" applyBorder="1" applyAlignment="1">
      <alignment/>
    </xf>
    <xf numFmtId="0" fontId="22" fillId="37" borderId="11" xfId="0" applyNumberFormat="1" applyFont="1" applyFill="1" applyBorder="1" applyAlignment="1">
      <alignment/>
    </xf>
    <xf numFmtId="4" fontId="23" fillId="37" borderId="11" xfId="0" applyNumberFormat="1" applyFont="1" applyFill="1" applyBorder="1" applyAlignment="1">
      <alignment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49" fillId="36" borderId="10" xfId="0" applyNumberFormat="1" applyFont="1" applyFill="1" applyBorder="1" applyAlignment="1" applyProtection="1">
      <alignment horizontal="center" vertical="center" wrapText="1"/>
      <protection/>
    </xf>
    <xf numFmtId="0" fontId="27" fillId="36" borderId="10" xfId="0" applyFont="1" applyFill="1" applyBorder="1" applyAlignment="1" applyProtection="1">
      <alignment horizontal="center" vertical="center" wrapText="1"/>
      <protection/>
    </xf>
    <xf numFmtId="49" fontId="27" fillId="36" borderId="10" xfId="0" applyNumberFormat="1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 applyProtection="1">
      <alignment horizontal="center" vertical="center"/>
      <protection/>
    </xf>
    <xf numFmtId="0" fontId="22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 applyProtection="1">
      <alignment horizontal="center" vertical="center" wrapText="1"/>
      <protection/>
    </xf>
    <xf numFmtId="49" fontId="22" fillId="36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vertical="center"/>
      <protection locked="0"/>
    </xf>
    <xf numFmtId="9" fontId="22" fillId="36" borderId="10" xfId="0" applyNumberFormat="1" applyFont="1" applyFill="1" applyBorder="1" applyAlignment="1" applyProtection="1">
      <alignment horizontal="center" vertical="center"/>
      <protection locked="0"/>
    </xf>
    <xf numFmtId="4" fontId="22" fillId="36" borderId="10" xfId="0" applyNumberFormat="1" applyFont="1" applyFill="1" applyBorder="1" applyAlignment="1">
      <alignment vertical="center"/>
    </xf>
    <xf numFmtId="0" fontId="22" fillId="36" borderId="0" xfId="0" applyFont="1" applyFill="1" applyAlignment="1">
      <alignment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3" fontId="27" fillId="36" borderId="10" xfId="0" applyNumberFormat="1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 applyProtection="1">
      <alignment horizontal="right" vertical="center"/>
      <protection locked="0"/>
    </xf>
    <xf numFmtId="0" fontId="22" fillId="36" borderId="10" xfId="0" applyFont="1" applyFill="1" applyBorder="1" applyAlignment="1" applyProtection="1">
      <alignment horizontal="center" vertical="center" wrapText="1"/>
      <protection/>
    </xf>
    <xf numFmtId="0" fontId="22" fillId="36" borderId="10" xfId="0" applyFont="1" applyFill="1" applyBorder="1" applyAlignment="1" applyProtection="1">
      <alignment horizontal="left" vertical="center" wrapText="1"/>
      <protection/>
    </xf>
    <xf numFmtId="4" fontId="1" fillId="36" borderId="10" xfId="0" applyNumberFormat="1" applyFont="1" applyFill="1" applyBorder="1" applyAlignment="1">
      <alignment horizontal="right" vertical="center" wrapText="1"/>
    </xf>
    <xf numFmtId="3" fontId="26" fillId="36" borderId="11" xfId="0" applyNumberFormat="1" applyFont="1" applyFill="1" applyBorder="1" applyAlignment="1" applyProtection="1">
      <alignment horizontal="center" vertical="center" wrapText="1"/>
      <protection/>
    </xf>
    <xf numFmtId="3" fontId="24" fillId="36" borderId="11" xfId="0" applyNumberFormat="1" applyFont="1" applyFill="1" applyBorder="1" applyAlignment="1" applyProtection="1">
      <alignment horizontal="center" vertical="center" wrapText="1"/>
      <protection/>
    </xf>
    <xf numFmtId="3" fontId="24" fillId="36" borderId="11" xfId="0" applyNumberFormat="1" applyFont="1" applyFill="1" applyBorder="1" applyAlignment="1" applyProtection="1">
      <alignment horizontal="righ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 locked="0"/>
    </xf>
    <xf numFmtId="9" fontId="22" fillId="36" borderId="11" xfId="0" applyNumberFormat="1" applyFont="1" applyFill="1" applyBorder="1" applyAlignment="1" applyProtection="1">
      <alignment horizontal="center" vertical="center"/>
      <protection locked="0"/>
    </xf>
    <xf numFmtId="4" fontId="22" fillId="36" borderId="11" xfId="0" applyNumberFormat="1" applyFont="1" applyFill="1" applyBorder="1" applyAlignment="1">
      <alignment vertical="center"/>
    </xf>
    <xf numFmtId="3" fontId="26" fillId="36" borderId="10" xfId="0" applyNumberFormat="1" applyFont="1" applyFill="1" applyBorder="1" applyAlignment="1" applyProtection="1">
      <alignment horizontal="center" vertical="center" wrapText="1"/>
      <protection/>
    </xf>
    <xf numFmtId="3" fontId="24" fillId="36" borderId="10" xfId="0" applyNumberFormat="1" applyFont="1" applyFill="1" applyBorder="1" applyAlignment="1" applyProtection="1">
      <alignment horizontal="center" vertical="center" wrapText="1"/>
      <protection/>
    </xf>
    <xf numFmtId="3" fontId="24" fillId="36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wrapText="1"/>
    </xf>
    <xf numFmtId="0" fontId="28" fillId="0" borderId="12" xfId="0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2.75390625" style="0" customWidth="1"/>
    <col min="2" max="2" width="68.75390625" style="0" customWidth="1"/>
    <col min="3" max="3" width="10.375" style="0" customWidth="1"/>
    <col min="4" max="4" width="7.625" style="0" customWidth="1"/>
    <col min="5" max="5" width="6.00390625" style="0" customWidth="1"/>
    <col min="6" max="6" width="6.875" style="0" customWidth="1"/>
    <col min="7" max="7" width="4.375" style="0" customWidth="1"/>
    <col min="8" max="8" width="6.625" style="0" customWidth="1"/>
    <col min="9" max="9" width="7.00390625" style="0" customWidth="1"/>
    <col min="10" max="10" width="6.625" style="0" customWidth="1"/>
    <col min="11" max="11" width="9.75390625" style="0" customWidth="1"/>
  </cols>
  <sheetData>
    <row r="1" spans="1:11" ht="12.75">
      <c r="A1" s="59" t="s">
        <v>26</v>
      </c>
      <c r="B1" s="59"/>
      <c r="C1" s="8"/>
      <c r="D1" s="8"/>
      <c r="E1" s="9"/>
      <c r="F1" s="9"/>
      <c r="G1" s="9"/>
      <c r="H1" s="9"/>
      <c r="I1" s="9"/>
      <c r="J1" s="9"/>
      <c r="K1" s="9"/>
    </row>
    <row r="2" spans="1:11" ht="12.75">
      <c r="A2" s="10" t="s">
        <v>57</v>
      </c>
      <c r="B2" s="9"/>
      <c r="C2" s="8"/>
      <c r="D2" s="8"/>
      <c r="E2" s="9"/>
      <c r="F2" s="9"/>
      <c r="G2" s="9"/>
      <c r="H2" s="9"/>
      <c r="I2" s="9"/>
      <c r="J2" s="9"/>
      <c r="K2" s="9"/>
    </row>
    <row r="3" spans="1:11" s="1" customFormat="1" ht="15.7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8"/>
    </row>
    <row r="4" spans="1:11" ht="45">
      <c r="A4" s="6" t="s">
        <v>38</v>
      </c>
      <c r="B4" s="5" t="s">
        <v>10</v>
      </c>
      <c r="C4" s="7" t="s">
        <v>28</v>
      </c>
      <c r="D4" s="4" t="s">
        <v>32</v>
      </c>
      <c r="E4" s="5" t="s">
        <v>11</v>
      </c>
      <c r="F4" s="5" t="s">
        <v>0</v>
      </c>
      <c r="G4" s="5" t="s">
        <v>2</v>
      </c>
      <c r="H4" s="5" t="s">
        <v>1</v>
      </c>
      <c r="I4" s="5" t="s">
        <v>3</v>
      </c>
      <c r="J4" s="5" t="s">
        <v>4</v>
      </c>
      <c r="K4" s="5" t="s">
        <v>37</v>
      </c>
    </row>
    <row r="5" spans="1:11" ht="15.75" customHeight="1">
      <c r="A5" s="31">
        <v>1</v>
      </c>
      <c r="B5" s="12" t="s">
        <v>23</v>
      </c>
      <c r="C5" s="32"/>
      <c r="D5" s="33" t="s">
        <v>30</v>
      </c>
      <c r="E5" s="29">
        <v>110</v>
      </c>
      <c r="F5" s="34"/>
      <c r="G5" s="35"/>
      <c r="H5" s="36">
        <f>ROUND((E5*F5),2)</f>
        <v>0</v>
      </c>
      <c r="I5" s="36">
        <f>ROUND((H5*G5),2)</f>
        <v>0</v>
      </c>
      <c r="J5" s="36">
        <f>ROUND((H5+I5),2)</f>
        <v>0</v>
      </c>
      <c r="K5" s="31"/>
    </row>
    <row r="6" spans="1:11" ht="24" customHeight="1">
      <c r="A6" s="31">
        <f>A5+1</f>
        <v>2</v>
      </c>
      <c r="B6" s="11" t="s">
        <v>9</v>
      </c>
      <c r="C6" s="32"/>
      <c r="D6" s="33" t="s">
        <v>30</v>
      </c>
      <c r="E6" s="29">
        <v>800</v>
      </c>
      <c r="F6" s="34"/>
      <c r="G6" s="35"/>
      <c r="H6" s="36">
        <f aca="true" t="shared" si="0" ref="H6:H28">ROUND((E6*F6),2)</f>
        <v>0</v>
      </c>
      <c r="I6" s="36">
        <f aca="true" t="shared" si="1" ref="I6:I28">ROUND((H6*G6),2)</f>
        <v>0</v>
      </c>
      <c r="J6" s="36">
        <f aca="true" t="shared" si="2" ref="J6:J28">ROUND((H6+I6),2)</f>
        <v>0</v>
      </c>
      <c r="K6" s="31"/>
    </row>
    <row r="7" spans="1:11" ht="13.5" customHeight="1">
      <c r="A7" s="31">
        <f aca="true" t="shared" si="3" ref="A7:A39">A6+1</f>
        <v>3</v>
      </c>
      <c r="B7" s="37" t="s">
        <v>7</v>
      </c>
      <c r="C7" s="32"/>
      <c r="D7" s="33" t="s">
        <v>30</v>
      </c>
      <c r="E7" s="29">
        <v>800</v>
      </c>
      <c r="F7" s="34"/>
      <c r="G7" s="35"/>
      <c r="H7" s="36">
        <f t="shared" si="0"/>
        <v>0</v>
      </c>
      <c r="I7" s="36">
        <f t="shared" si="1"/>
        <v>0</v>
      </c>
      <c r="J7" s="36">
        <f t="shared" si="2"/>
        <v>0</v>
      </c>
      <c r="K7" s="31"/>
    </row>
    <row r="8" spans="1:11" ht="24">
      <c r="A8" s="31">
        <f t="shared" si="3"/>
        <v>4</v>
      </c>
      <c r="B8" s="12" t="s">
        <v>34</v>
      </c>
      <c r="C8" s="32"/>
      <c r="D8" s="33" t="s">
        <v>30</v>
      </c>
      <c r="E8" s="29">
        <v>300</v>
      </c>
      <c r="F8" s="34"/>
      <c r="G8" s="35"/>
      <c r="H8" s="36">
        <f t="shared" si="0"/>
        <v>0</v>
      </c>
      <c r="I8" s="36">
        <f t="shared" si="1"/>
        <v>0</v>
      </c>
      <c r="J8" s="36">
        <f t="shared" si="2"/>
        <v>0</v>
      </c>
      <c r="K8" s="31"/>
    </row>
    <row r="9" spans="1:11" ht="12.75" customHeight="1">
      <c r="A9" s="31">
        <f t="shared" si="3"/>
        <v>5</v>
      </c>
      <c r="B9" s="12" t="s">
        <v>8</v>
      </c>
      <c r="C9" s="32"/>
      <c r="D9" s="33" t="s">
        <v>30</v>
      </c>
      <c r="E9" s="29">
        <v>10</v>
      </c>
      <c r="F9" s="34"/>
      <c r="G9" s="35"/>
      <c r="H9" s="36">
        <f t="shared" si="0"/>
        <v>0</v>
      </c>
      <c r="I9" s="36">
        <f t="shared" si="1"/>
        <v>0</v>
      </c>
      <c r="J9" s="36">
        <f t="shared" si="2"/>
        <v>0</v>
      </c>
      <c r="K9" s="31"/>
    </row>
    <row r="10" spans="1:11" ht="23.25" customHeight="1">
      <c r="A10" s="31">
        <f t="shared" si="3"/>
        <v>6</v>
      </c>
      <c r="B10" s="11" t="s">
        <v>19</v>
      </c>
      <c r="C10" s="32"/>
      <c r="D10" s="33" t="s">
        <v>30</v>
      </c>
      <c r="E10" s="29">
        <v>500</v>
      </c>
      <c r="F10" s="34"/>
      <c r="G10" s="35"/>
      <c r="H10" s="36">
        <f t="shared" si="0"/>
        <v>0</v>
      </c>
      <c r="I10" s="36">
        <f t="shared" si="1"/>
        <v>0</v>
      </c>
      <c r="J10" s="36">
        <f t="shared" si="2"/>
        <v>0</v>
      </c>
      <c r="K10" s="31"/>
    </row>
    <row r="11" spans="1:11" ht="14.25" customHeight="1">
      <c r="A11" s="31">
        <f t="shared" si="3"/>
        <v>7</v>
      </c>
      <c r="B11" s="11" t="s">
        <v>13</v>
      </c>
      <c r="C11" s="32"/>
      <c r="D11" s="33" t="s">
        <v>30</v>
      </c>
      <c r="E11" s="29">
        <v>10</v>
      </c>
      <c r="F11" s="34"/>
      <c r="G11" s="35"/>
      <c r="H11" s="36">
        <f t="shared" si="0"/>
        <v>0</v>
      </c>
      <c r="I11" s="36">
        <f t="shared" si="1"/>
        <v>0</v>
      </c>
      <c r="J11" s="36">
        <f t="shared" si="2"/>
        <v>0</v>
      </c>
      <c r="K11" s="31"/>
    </row>
    <row r="12" spans="1:11" ht="24" customHeight="1">
      <c r="A12" s="31">
        <f t="shared" si="3"/>
        <v>8</v>
      </c>
      <c r="B12" s="12" t="s">
        <v>41</v>
      </c>
      <c r="C12" s="32"/>
      <c r="D12" s="33" t="s">
        <v>30</v>
      </c>
      <c r="E12" s="29">
        <v>1250</v>
      </c>
      <c r="F12" s="34"/>
      <c r="G12" s="35"/>
      <c r="H12" s="36">
        <f t="shared" si="0"/>
        <v>0</v>
      </c>
      <c r="I12" s="36">
        <f t="shared" si="1"/>
        <v>0</v>
      </c>
      <c r="J12" s="36">
        <f t="shared" si="2"/>
        <v>0</v>
      </c>
      <c r="K12" s="31" t="s">
        <v>31</v>
      </c>
    </row>
    <row r="13" spans="1:11" ht="12" customHeight="1">
      <c r="A13" s="31">
        <f t="shared" si="3"/>
        <v>9</v>
      </c>
      <c r="B13" s="12" t="s">
        <v>42</v>
      </c>
      <c r="C13" s="32"/>
      <c r="D13" s="33" t="s">
        <v>30</v>
      </c>
      <c r="E13" s="29">
        <v>1550</v>
      </c>
      <c r="F13" s="34"/>
      <c r="G13" s="35"/>
      <c r="H13" s="36">
        <f t="shared" si="0"/>
        <v>0</v>
      </c>
      <c r="I13" s="36">
        <f t="shared" si="1"/>
        <v>0</v>
      </c>
      <c r="J13" s="36">
        <f t="shared" si="2"/>
        <v>0</v>
      </c>
      <c r="K13" s="31"/>
    </row>
    <row r="14" spans="1:11" ht="84" customHeight="1">
      <c r="A14" s="31">
        <f t="shared" si="3"/>
        <v>10</v>
      </c>
      <c r="B14" s="12" t="s">
        <v>43</v>
      </c>
      <c r="C14" s="32"/>
      <c r="D14" s="33" t="s">
        <v>30</v>
      </c>
      <c r="E14" s="29">
        <v>1150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1" t="s">
        <v>31</v>
      </c>
    </row>
    <row r="15" spans="1:11" ht="12.75">
      <c r="A15" s="31">
        <f t="shared" si="3"/>
        <v>11</v>
      </c>
      <c r="B15" s="12" t="s">
        <v>35</v>
      </c>
      <c r="C15" s="32"/>
      <c r="D15" s="33" t="s">
        <v>30</v>
      </c>
      <c r="E15" s="29">
        <v>100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1"/>
    </row>
    <row r="16" spans="1:11" ht="72">
      <c r="A16" s="31">
        <f t="shared" si="3"/>
        <v>12</v>
      </c>
      <c r="B16" s="12" t="s">
        <v>27</v>
      </c>
      <c r="C16" s="32"/>
      <c r="D16" s="33" t="s">
        <v>30</v>
      </c>
      <c r="E16" s="29">
        <v>200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1" t="s">
        <v>31</v>
      </c>
    </row>
    <row r="17" spans="1:11" ht="85.5" customHeight="1">
      <c r="A17" s="31">
        <f t="shared" si="3"/>
        <v>13</v>
      </c>
      <c r="B17" s="12" t="s">
        <v>21</v>
      </c>
      <c r="C17" s="32"/>
      <c r="D17" s="33" t="s">
        <v>30</v>
      </c>
      <c r="E17" s="29">
        <v>800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1" t="s">
        <v>31</v>
      </c>
    </row>
    <row r="18" spans="1:11" ht="84" customHeight="1">
      <c r="A18" s="31">
        <f t="shared" si="3"/>
        <v>14</v>
      </c>
      <c r="B18" s="12" t="s">
        <v>22</v>
      </c>
      <c r="C18" s="32"/>
      <c r="D18" s="33" t="s">
        <v>30</v>
      </c>
      <c r="E18" s="29">
        <v>350</v>
      </c>
      <c r="F18" s="34"/>
      <c r="G18" s="35"/>
      <c r="H18" s="36">
        <f t="shared" si="0"/>
        <v>0</v>
      </c>
      <c r="I18" s="36">
        <f t="shared" si="1"/>
        <v>0</v>
      </c>
      <c r="J18" s="36">
        <f t="shared" si="2"/>
        <v>0</v>
      </c>
      <c r="K18" s="31" t="s">
        <v>31</v>
      </c>
    </row>
    <row r="19" spans="1:11" ht="60" customHeight="1">
      <c r="A19" s="31">
        <f t="shared" si="3"/>
        <v>15</v>
      </c>
      <c r="B19" s="12" t="s">
        <v>36</v>
      </c>
      <c r="C19" s="32"/>
      <c r="D19" s="33" t="s">
        <v>30</v>
      </c>
      <c r="E19" s="29">
        <v>150</v>
      </c>
      <c r="F19" s="34"/>
      <c r="G19" s="35"/>
      <c r="H19" s="36">
        <f t="shared" si="0"/>
        <v>0</v>
      </c>
      <c r="I19" s="36">
        <f t="shared" si="1"/>
        <v>0</v>
      </c>
      <c r="J19" s="36">
        <f t="shared" si="2"/>
        <v>0</v>
      </c>
      <c r="K19" s="31" t="s">
        <v>31</v>
      </c>
    </row>
    <row r="20" spans="1:11" ht="39.75" customHeight="1">
      <c r="A20" s="31">
        <f t="shared" si="3"/>
        <v>16</v>
      </c>
      <c r="B20" s="30" t="s">
        <v>33</v>
      </c>
      <c r="C20" s="38"/>
      <c r="D20" s="39" t="s">
        <v>30</v>
      </c>
      <c r="E20" s="16">
        <v>2250</v>
      </c>
      <c r="F20" s="34"/>
      <c r="G20" s="35"/>
      <c r="H20" s="36">
        <f t="shared" si="0"/>
        <v>0</v>
      </c>
      <c r="I20" s="36">
        <f t="shared" si="1"/>
        <v>0</v>
      </c>
      <c r="J20" s="36">
        <f t="shared" si="2"/>
        <v>0</v>
      </c>
      <c r="K20" s="31"/>
    </row>
    <row r="21" spans="1:11" ht="144">
      <c r="A21" s="31">
        <f t="shared" si="3"/>
        <v>17</v>
      </c>
      <c r="B21" s="30" t="s">
        <v>44</v>
      </c>
      <c r="C21" s="40"/>
      <c r="D21" s="41" t="s">
        <v>30</v>
      </c>
      <c r="E21" s="16">
        <v>1500</v>
      </c>
      <c r="F21" s="34"/>
      <c r="G21" s="35"/>
      <c r="H21" s="36">
        <f t="shared" si="0"/>
        <v>0</v>
      </c>
      <c r="I21" s="36">
        <f t="shared" si="1"/>
        <v>0</v>
      </c>
      <c r="J21" s="36">
        <f t="shared" si="2"/>
        <v>0</v>
      </c>
      <c r="K21" s="31"/>
    </row>
    <row r="22" spans="1:11" ht="42" customHeight="1">
      <c r="A22" s="31">
        <f t="shared" si="3"/>
        <v>18</v>
      </c>
      <c r="B22" s="12" t="s">
        <v>45</v>
      </c>
      <c r="C22" s="26"/>
      <c r="D22" s="13" t="s">
        <v>39</v>
      </c>
      <c r="E22" s="14">
        <v>1300</v>
      </c>
      <c r="F22" s="42"/>
      <c r="G22" s="35"/>
      <c r="H22" s="15">
        <f t="shared" si="0"/>
        <v>0</v>
      </c>
      <c r="I22" s="15">
        <f t="shared" si="1"/>
        <v>0</v>
      </c>
      <c r="J22" s="15">
        <f>ROUND((H22+H22*G22),2)</f>
        <v>0</v>
      </c>
      <c r="K22" s="31" t="s">
        <v>31</v>
      </c>
    </row>
    <row r="23" spans="1:11" ht="12.75">
      <c r="A23" s="31">
        <f t="shared" si="3"/>
        <v>19</v>
      </c>
      <c r="B23" s="12" t="s">
        <v>16</v>
      </c>
      <c r="C23" s="27"/>
      <c r="D23" s="43" t="s">
        <v>30</v>
      </c>
      <c r="E23" s="29">
        <v>770</v>
      </c>
      <c r="F23" s="34"/>
      <c r="G23" s="35"/>
      <c r="H23" s="36">
        <f t="shared" si="0"/>
        <v>0</v>
      </c>
      <c r="I23" s="36">
        <f t="shared" si="1"/>
        <v>0</v>
      </c>
      <c r="J23" s="36">
        <f t="shared" si="2"/>
        <v>0</v>
      </c>
      <c r="K23" s="31"/>
    </row>
    <row r="24" spans="1:11" ht="12.75">
      <c r="A24" s="31">
        <f t="shared" si="3"/>
        <v>20</v>
      </c>
      <c r="B24" s="12" t="s">
        <v>46</v>
      </c>
      <c r="C24" s="27"/>
      <c r="D24" s="43" t="s">
        <v>30</v>
      </c>
      <c r="E24" s="29">
        <v>300</v>
      </c>
      <c r="F24" s="34"/>
      <c r="G24" s="35"/>
      <c r="H24" s="36">
        <f t="shared" si="0"/>
        <v>0</v>
      </c>
      <c r="I24" s="36">
        <f t="shared" si="1"/>
        <v>0</v>
      </c>
      <c r="J24" s="36">
        <f t="shared" si="2"/>
        <v>0</v>
      </c>
      <c r="K24" s="31"/>
    </row>
    <row r="25" spans="1:11" ht="12.75">
      <c r="A25" s="31">
        <f t="shared" si="3"/>
        <v>21</v>
      </c>
      <c r="B25" s="12" t="s">
        <v>47</v>
      </c>
      <c r="C25" s="27"/>
      <c r="D25" s="43" t="s">
        <v>39</v>
      </c>
      <c r="E25" s="29">
        <v>700</v>
      </c>
      <c r="F25" s="34"/>
      <c r="G25" s="35"/>
      <c r="H25" s="36">
        <f t="shared" si="0"/>
        <v>0</v>
      </c>
      <c r="I25" s="36">
        <f t="shared" si="1"/>
        <v>0</v>
      </c>
      <c r="J25" s="36">
        <f t="shared" si="2"/>
        <v>0</v>
      </c>
      <c r="K25" s="31" t="s">
        <v>31</v>
      </c>
    </row>
    <row r="26" spans="1:11" ht="24.75" customHeight="1">
      <c r="A26" s="31">
        <f t="shared" si="3"/>
        <v>22</v>
      </c>
      <c r="B26" s="12" t="s">
        <v>48</v>
      </c>
      <c r="C26" s="27"/>
      <c r="D26" s="43" t="s">
        <v>39</v>
      </c>
      <c r="E26" s="29">
        <v>4</v>
      </c>
      <c r="F26" s="34"/>
      <c r="G26" s="35"/>
      <c r="H26" s="36">
        <f t="shared" si="0"/>
        <v>0</v>
      </c>
      <c r="I26" s="36">
        <f t="shared" si="1"/>
        <v>0</v>
      </c>
      <c r="J26" s="36">
        <f t="shared" si="2"/>
        <v>0</v>
      </c>
      <c r="K26" s="31" t="s">
        <v>31</v>
      </c>
    </row>
    <row r="27" spans="1:11" ht="12.75">
      <c r="A27" s="31">
        <f t="shared" si="3"/>
        <v>23</v>
      </c>
      <c r="B27" s="12" t="s">
        <v>17</v>
      </c>
      <c r="C27" s="27"/>
      <c r="D27" s="43" t="s">
        <v>30</v>
      </c>
      <c r="E27" s="29">
        <v>880</v>
      </c>
      <c r="F27" s="34"/>
      <c r="G27" s="35"/>
      <c r="H27" s="36">
        <f t="shared" si="0"/>
        <v>0</v>
      </c>
      <c r="I27" s="36">
        <f t="shared" si="1"/>
        <v>0</v>
      </c>
      <c r="J27" s="36">
        <f t="shared" si="2"/>
        <v>0</v>
      </c>
      <c r="K27" s="31"/>
    </row>
    <row r="28" spans="1:11" ht="12.75">
      <c r="A28" s="31">
        <f t="shared" si="3"/>
        <v>24</v>
      </c>
      <c r="B28" s="44" t="s">
        <v>15</v>
      </c>
      <c r="C28" s="27"/>
      <c r="D28" s="43" t="s">
        <v>30</v>
      </c>
      <c r="E28" s="29">
        <v>5</v>
      </c>
      <c r="F28" s="34"/>
      <c r="G28" s="35"/>
      <c r="H28" s="36">
        <f t="shared" si="0"/>
        <v>0</v>
      </c>
      <c r="I28" s="36">
        <f t="shared" si="1"/>
        <v>0</v>
      </c>
      <c r="J28" s="36">
        <f t="shared" si="2"/>
        <v>0</v>
      </c>
      <c r="K28" s="31"/>
    </row>
    <row r="29" spans="1:11" ht="12.75">
      <c r="A29" s="31">
        <f t="shared" si="3"/>
        <v>25</v>
      </c>
      <c r="B29" s="12" t="s">
        <v>18</v>
      </c>
      <c r="C29" s="27"/>
      <c r="D29" s="43" t="s">
        <v>30</v>
      </c>
      <c r="E29" s="29">
        <v>22</v>
      </c>
      <c r="F29" s="34"/>
      <c r="G29" s="35"/>
      <c r="H29" s="36">
        <f aca="true" t="shared" si="4" ref="H29:H35">ROUND((E29*F29),2)</f>
        <v>0</v>
      </c>
      <c r="I29" s="36">
        <f aca="true" t="shared" si="5" ref="I29:I35">ROUND((H29*G29),2)</f>
        <v>0</v>
      </c>
      <c r="J29" s="36">
        <f>ROUND((H29+I29),2)</f>
        <v>0</v>
      </c>
      <c r="K29" s="31"/>
    </row>
    <row r="30" spans="1:11" ht="12.75">
      <c r="A30" s="31">
        <f t="shared" si="3"/>
        <v>26</v>
      </c>
      <c r="B30" s="12" t="s">
        <v>49</v>
      </c>
      <c r="C30" s="27"/>
      <c r="D30" s="43" t="s">
        <v>39</v>
      </c>
      <c r="E30" s="29">
        <v>1</v>
      </c>
      <c r="F30" s="34"/>
      <c r="G30" s="35"/>
      <c r="H30" s="36">
        <f t="shared" si="4"/>
        <v>0</v>
      </c>
      <c r="I30" s="36">
        <f t="shared" si="5"/>
        <v>0</v>
      </c>
      <c r="J30" s="36">
        <f>ROUND((H30+I30),2)</f>
        <v>0</v>
      </c>
      <c r="K30" s="31"/>
    </row>
    <row r="31" spans="1:11" ht="12.75">
      <c r="A31" s="31">
        <f t="shared" si="3"/>
        <v>27</v>
      </c>
      <c r="B31" s="12" t="s">
        <v>50</v>
      </c>
      <c r="C31" s="27"/>
      <c r="D31" s="43" t="s">
        <v>39</v>
      </c>
      <c r="E31" s="29">
        <v>4</v>
      </c>
      <c r="F31" s="34"/>
      <c r="G31" s="35"/>
      <c r="H31" s="36">
        <f t="shared" si="4"/>
        <v>0</v>
      </c>
      <c r="I31" s="36">
        <f t="shared" si="5"/>
        <v>0</v>
      </c>
      <c r="J31" s="36">
        <f>ROUND((H31+I31),2)</f>
        <v>0</v>
      </c>
      <c r="K31" s="31"/>
    </row>
    <row r="32" spans="1:11" ht="36.75" customHeight="1">
      <c r="A32" s="31">
        <f t="shared" si="3"/>
        <v>28</v>
      </c>
      <c r="B32" s="11" t="s">
        <v>29</v>
      </c>
      <c r="C32" s="28"/>
      <c r="D32" s="13" t="s">
        <v>39</v>
      </c>
      <c r="E32" s="16">
        <v>2700</v>
      </c>
      <c r="F32" s="45"/>
      <c r="G32" s="35"/>
      <c r="H32" s="15">
        <f t="shared" si="4"/>
        <v>0</v>
      </c>
      <c r="I32" s="15">
        <f t="shared" si="5"/>
        <v>0</v>
      </c>
      <c r="J32" s="15">
        <f>ROUND((H32+H32*G32),2)</f>
        <v>0</v>
      </c>
      <c r="K32" s="31" t="s">
        <v>31</v>
      </c>
    </row>
    <row r="33" spans="1:11" ht="108">
      <c r="A33" s="31">
        <f t="shared" si="3"/>
        <v>29</v>
      </c>
      <c r="B33" s="12" t="s">
        <v>53</v>
      </c>
      <c r="C33" s="28"/>
      <c r="D33" s="43" t="s">
        <v>30</v>
      </c>
      <c r="E33" s="29">
        <v>10</v>
      </c>
      <c r="F33" s="34"/>
      <c r="G33" s="35"/>
      <c r="H33" s="15">
        <f t="shared" si="4"/>
        <v>0</v>
      </c>
      <c r="I33" s="15">
        <f t="shared" si="5"/>
        <v>0</v>
      </c>
      <c r="J33" s="15">
        <f>ROUND((H33+H33*G33),2)</f>
        <v>0</v>
      </c>
      <c r="K33" s="31" t="s">
        <v>31</v>
      </c>
    </row>
    <row r="34" spans="1:11" ht="120">
      <c r="A34" s="31">
        <f t="shared" si="3"/>
        <v>30</v>
      </c>
      <c r="B34" s="12" t="s">
        <v>52</v>
      </c>
      <c r="C34" s="28"/>
      <c r="D34" s="43" t="s">
        <v>30</v>
      </c>
      <c r="E34" s="29">
        <v>5</v>
      </c>
      <c r="F34" s="34"/>
      <c r="G34" s="35"/>
      <c r="H34" s="15">
        <f t="shared" si="4"/>
        <v>0</v>
      </c>
      <c r="I34" s="15">
        <f t="shared" si="5"/>
        <v>0</v>
      </c>
      <c r="J34" s="15">
        <f>ROUND((H34+H34*G34),2)</f>
        <v>0</v>
      </c>
      <c r="K34" s="31" t="s">
        <v>31</v>
      </c>
    </row>
    <row r="35" spans="1:11" ht="39" customHeight="1">
      <c r="A35" s="31">
        <f t="shared" si="3"/>
        <v>31</v>
      </c>
      <c r="B35" s="37" t="s">
        <v>24</v>
      </c>
      <c r="C35" s="46"/>
      <c r="D35" s="47" t="s">
        <v>30</v>
      </c>
      <c r="E35" s="48">
        <v>3500</v>
      </c>
      <c r="F35" s="49"/>
      <c r="G35" s="50"/>
      <c r="H35" s="51">
        <f t="shared" si="4"/>
        <v>0</v>
      </c>
      <c r="I35" s="51">
        <f t="shared" si="5"/>
        <v>0</v>
      </c>
      <c r="J35" s="51">
        <f>ROUND((H35+I35),2)</f>
        <v>0</v>
      </c>
      <c r="K35" s="31" t="s">
        <v>31</v>
      </c>
    </row>
    <row r="36" spans="1:11" ht="36" customHeight="1">
      <c r="A36" s="31">
        <f t="shared" si="3"/>
        <v>32</v>
      </c>
      <c r="B36" s="11" t="s">
        <v>25</v>
      </c>
      <c r="C36" s="52"/>
      <c r="D36" s="53" t="s">
        <v>30</v>
      </c>
      <c r="E36" s="54">
        <v>256</v>
      </c>
      <c r="F36" s="34"/>
      <c r="G36" s="35"/>
      <c r="H36" s="36">
        <f>ROUND((E36*F36),2)</f>
        <v>0</v>
      </c>
      <c r="I36" s="36">
        <f>ROUND((H36*G36),2)</f>
        <v>0</v>
      </c>
      <c r="J36" s="36">
        <f>ROUND((H36+I36),2)</f>
        <v>0</v>
      </c>
      <c r="K36" s="31" t="s">
        <v>31</v>
      </c>
    </row>
    <row r="37" spans="1:11" ht="14.25" customHeight="1">
      <c r="A37" s="31">
        <f t="shared" si="3"/>
        <v>33</v>
      </c>
      <c r="B37" s="11" t="s">
        <v>54</v>
      </c>
      <c r="C37" s="52"/>
      <c r="D37" s="53" t="s">
        <v>30</v>
      </c>
      <c r="E37" s="54">
        <v>350</v>
      </c>
      <c r="F37" s="34"/>
      <c r="G37" s="35"/>
      <c r="H37" s="36">
        <f>ROUND((E37*F37),2)</f>
        <v>0</v>
      </c>
      <c r="I37" s="36">
        <f>ROUND((H37*G37),2)</f>
        <v>0</v>
      </c>
      <c r="J37" s="36">
        <f>ROUND((H37+I37),2)</f>
        <v>0</v>
      </c>
      <c r="K37" s="31"/>
    </row>
    <row r="38" spans="1:11" ht="73.5" customHeight="1">
      <c r="A38" s="31">
        <f t="shared" si="3"/>
        <v>34</v>
      </c>
      <c r="B38" s="11" t="s">
        <v>55</v>
      </c>
      <c r="C38" s="52"/>
      <c r="D38" s="53" t="s">
        <v>30</v>
      </c>
      <c r="E38" s="54">
        <v>400</v>
      </c>
      <c r="F38" s="34"/>
      <c r="G38" s="35"/>
      <c r="H38" s="36">
        <f>ROUND((E38*F38),2)</f>
        <v>0</v>
      </c>
      <c r="I38" s="36">
        <f>ROUND((H38*G38),2)</f>
        <v>0</v>
      </c>
      <c r="J38" s="36">
        <f>ROUND((H38+I38),2)</f>
        <v>0</v>
      </c>
      <c r="K38" s="31" t="s">
        <v>31</v>
      </c>
    </row>
    <row r="39" spans="1:11" ht="97.5" customHeight="1">
      <c r="A39" s="31">
        <f t="shared" si="3"/>
        <v>35</v>
      </c>
      <c r="B39" s="11" t="s">
        <v>56</v>
      </c>
      <c r="C39" s="52"/>
      <c r="D39" s="53" t="s">
        <v>30</v>
      </c>
      <c r="E39" s="54">
        <v>700</v>
      </c>
      <c r="F39" s="34"/>
      <c r="G39" s="35"/>
      <c r="H39" s="36">
        <f>ROUND((E39*F39),2)</f>
        <v>0</v>
      </c>
      <c r="I39" s="36">
        <f>ROUND((H39*G39),2)</f>
        <v>0</v>
      </c>
      <c r="J39" s="36">
        <f>ROUND((H39+I39),2)</f>
        <v>0</v>
      </c>
      <c r="K39" s="31"/>
    </row>
    <row r="40" spans="1:11" ht="12.75">
      <c r="A40" s="17"/>
      <c r="B40" s="9"/>
      <c r="C40" s="8"/>
      <c r="D40" s="8"/>
      <c r="E40" s="18" t="s">
        <v>5</v>
      </c>
      <c r="F40" s="19" t="s">
        <v>14</v>
      </c>
      <c r="G40" s="20"/>
      <c r="H40" s="21">
        <f>SUM(H5:H39)</f>
        <v>0</v>
      </c>
      <c r="I40" s="21">
        <f>SUM(I5:I39)</f>
        <v>0</v>
      </c>
      <c r="J40" s="21">
        <f>SUM(J5:J39)</f>
        <v>0</v>
      </c>
      <c r="K40" s="9"/>
    </row>
    <row r="41" spans="1:11" ht="14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9"/>
    </row>
    <row r="42" spans="1:11" ht="153" customHeight="1">
      <c r="A42" s="22"/>
      <c r="B42" s="60" t="s">
        <v>51</v>
      </c>
      <c r="C42" s="60"/>
      <c r="D42" s="60"/>
      <c r="E42" s="60"/>
      <c r="F42" s="60"/>
      <c r="G42" s="60"/>
      <c r="H42" s="60"/>
      <c r="I42" s="60"/>
      <c r="J42" s="60"/>
      <c r="K42" s="9"/>
    </row>
    <row r="43" spans="1:11" ht="15" customHeight="1">
      <c r="A43" s="22"/>
      <c r="B43" s="57" t="s">
        <v>20</v>
      </c>
      <c r="C43" s="57"/>
      <c r="D43" s="57"/>
      <c r="E43" s="57"/>
      <c r="F43" s="57"/>
      <c r="G43" s="57"/>
      <c r="H43" s="57"/>
      <c r="I43" s="57"/>
      <c r="J43" s="57"/>
      <c r="K43" s="9"/>
    </row>
    <row r="44" spans="1:11" ht="14.25" customHeight="1">
      <c r="A44" s="22"/>
      <c r="B44" s="57" t="s">
        <v>12</v>
      </c>
      <c r="C44" s="57"/>
      <c r="D44" s="57"/>
      <c r="E44" s="57"/>
      <c r="F44" s="57"/>
      <c r="G44" s="57"/>
      <c r="H44" s="22"/>
      <c r="I44" s="22"/>
      <c r="J44" s="22"/>
      <c r="K44" s="9"/>
    </row>
    <row r="45" spans="1:11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9"/>
    </row>
    <row r="46" spans="1:11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9"/>
    </row>
    <row r="47" spans="1:11" s="3" customFormat="1" ht="12.75">
      <c r="A47" s="23"/>
      <c r="B47" s="23"/>
      <c r="C47" s="23"/>
      <c r="D47" s="23"/>
      <c r="E47" s="23"/>
      <c r="K47" s="23"/>
    </row>
    <row r="48" spans="1:11" s="3" customFormat="1" ht="12" customHeight="1">
      <c r="A48" s="23"/>
      <c r="B48" s="23"/>
      <c r="C48" s="23"/>
      <c r="D48" s="23"/>
      <c r="E48" s="23"/>
      <c r="K48" s="23"/>
    </row>
    <row r="49" spans="1:10" ht="12" customHeight="1">
      <c r="A49" s="2"/>
      <c r="B49" s="55" t="s">
        <v>58</v>
      </c>
      <c r="C49" s="2"/>
      <c r="D49" s="2"/>
      <c r="E49" s="2"/>
      <c r="F49" s="23"/>
      <c r="G49" s="23"/>
      <c r="H49" s="24" t="s">
        <v>60</v>
      </c>
      <c r="I49" s="25"/>
      <c r="J49" s="23"/>
    </row>
    <row r="50" spans="2:10" ht="12.75">
      <c r="B50" s="56" t="s">
        <v>59</v>
      </c>
      <c r="F50" s="23" t="s">
        <v>6</v>
      </c>
      <c r="G50" s="23"/>
      <c r="H50" s="23"/>
      <c r="I50" s="23"/>
      <c r="J50" s="23"/>
    </row>
  </sheetData>
  <sheetProtection/>
  <mergeCells count="6">
    <mergeCell ref="B44:G44"/>
    <mergeCell ref="A41:J41"/>
    <mergeCell ref="A3:J3"/>
    <mergeCell ref="B43:J43"/>
    <mergeCell ref="A1:B1"/>
    <mergeCell ref="B42:J42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2022-07-19T13:31:25Z</dcterms:created>
  <dcterms:modified xsi:type="dcterms:W3CDTF">2022-08-05T10:37:44Z</dcterms:modified>
  <cp:category/>
  <cp:version/>
  <cp:contentType/>
  <cp:contentStatus/>
</cp:coreProperties>
</file>