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<sst xmlns="http://schemas.openxmlformats.org/spreadsheetml/2006/main" count="106" uniqueCount="62">
  <si>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</si>
  <si>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</si>
  <si>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</si>
  <si>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</si>
  <si>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</si>
  <si>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</si>
  <si>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</si>
  <si>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</si>
  <si>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Kateter do embolektomii  jednokanałowy dł. 40cm - 3 F - poj. balonu 0,20 ml.</t>
  </si>
  <si>
    <t xml:space="preserve">Kateter (cewnik) do szynowania jelit (trzykanałowy) roz.22F dł.300cm, poj balona 15 ml </t>
  </si>
  <si>
    <t xml:space="preserve">Zgłębnik do kalibuacji cewki moczowej zakończony oliwką roz od 6Fdo 9F,dł 40cm </t>
  </si>
  <si>
    <t xml:space="preserve">Kateter urologiczny typu Nelaton wykonany z PVC medycznego wysokiej jakości w roz od 6F do 26 F dł.40 cm posiadający 3 otwory boczne </t>
  </si>
  <si>
    <t>Kateter moczowodowy  do wykonywania kontrastowych badań radiologicznych do czasowego drenażu zewnętrznego dróg moczowych, widoczny radiologicznie,wykonany z miękiej masy plastycznej nylonu typu Nelaton w rozmiarach od 3F do 8F dł. 70 cm.</t>
  </si>
  <si>
    <t>Kateter moczowodowy do wykonywania kontrastowych badań radiologicznych do czasowego drenażu zewnętrznego dróg moczowych,widoczny radiologicznie,wykonany z miękiej masy plastycznej nylonu typu COUVELAIRE w rozmiarach od 3F do 8F dł.70cm.</t>
  </si>
  <si>
    <t xml:space="preserve">Kateter do przemywań naczyń krwionośnych dł. 80 cm. w roz - 3F, 4F, 5F </t>
  </si>
  <si>
    <t>Zestaw do cystostomii w rozmiarach  14F</t>
  </si>
  <si>
    <t>Pieczęć i podpis</t>
  </si>
  <si>
    <t xml:space="preserve"> (upoważnionego przedstawiciela wykonawcy)</t>
  </si>
  <si>
    <t>Kateter do embolectomii  jednokanałowy dł. 80 cm- 3 F – poj. balonu 0,20 ml</t>
  </si>
  <si>
    <t>Kateter do embolectomii  jednokanałowy dł. 80 cm- 4 F – poj. balonu 0,70 ml</t>
  </si>
  <si>
    <t>Kateter do embolectomii  jednokanałowy dł. 80 cm- 5 F – poj. balonu 1,50 ml</t>
  </si>
  <si>
    <t>Kateter do embolectomii  jednokanałowy dł. 80 cm- 6 F – poj. balonu 2,00 ml</t>
  </si>
  <si>
    <t xml:space="preserve"> Zestaw do nefrostomii w rozmiarach 12F i 14F  w skład zestawu wchodzi 
1. Kateter Pigtail 12F/14F x 45 cm.
2. Prowadnik J typu Lunderguist 0,38 cala x 80 cm. 
3. Igła dwuczęściowa 18Gx 20. 
4. Rozszerzacz z koszulką rozrywalną  13 F/15F.
5. Rozszerzacz 7F,10F/10F,13F.
6. Strzykawka 10 ml Luer-Lok.
7. Skalpel.
8. Kołnierz mocujący
9.Opaska zaciskowa</t>
  </si>
  <si>
    <t>x</t>
  </si>
  <si>
    <t xml:space="preserve">Nazwa producenta lub nr kat </t>
  </si>
  <si>
    <t>Rurki intubacyjne rozmiary - od 2,5 do 4,0 (bez mankietu), sterylne</t>
  </si>
  <si>
    <t>szt.</t>
  </si>
  <si>
    <t>Rurki intubacyjne rozmiary - od  4,5 do 9,0 (z mankietem), sterylne</t>
  </si>
  <si>
    <t>Rurki tracheotomijne rozmiary - od  6,0 do 9,0 (z balonem), sterylne</t>
  </si>
  <si>
    <t>Rurki ustno gardłowe z kolorowym kodem roz.- 0; 1; 2; 3; 4; 5, sterylne</t>
  </si>
  <si>
    <t>Ilośćt</t>
  </si>
  <si>
    <t>jednostka miary</t>
  </si>
  <si>
    <t>Silikonowa sonda Sengstaken – Blakemore, 4-światłowa, z prowadnicą, wyposażona w gąbkową podkładkę umożliwiającą zamocowanie w nozdrzach oraz zaciski na drenach umożliwiające łatwiejsze otwieranie i zamykanie linii do manometru. Numeryczne znaczniki głębokości od początku balonu przełykowego na 25, 30, 35, 40, 45, 50cm. Balony: żołądkowy o długości 60mm i przełykowy 140mm. Otwory boczne: 3 żołądkowe i 2 przełykowe. Rozmiary:
16F - średnica zewnętrzna / długość 5,3/850mm
18F - średnica zewnętrzna / długość 6,0/850mm
20F - średnica zewnętrzna / długość 6,7/850mm</t>
  </si>
  <si>
    <t>Cewnik Foley obustronnie pokryty elastomerem silikonowym z plastikową zastawką, z prowadnicą, jałowy. Na opakowaniu pojedynczym oraz zbiorczym nadrukowana fabrycznie informacja o max czasie przebywania cewnika w cewce moczowej pacjenta, sterylizowany radiacyjnie. Rozmiar CH 8,10 pojemność balonu (3-5ml). Op. a 10sztuk.</t>
  </si>
  <si>
    <t>Cewnik Foley obustronnie pokryty elastomerem silikonowym z plastikową zastawką, jałowy. Na opakowaniu pojedynczym oraz zbiorczym nadrukowana fabrycznie informacja o max czasie przebywania cewnika w cewce moczowej pacjenta, sterylizowany radiacyjnie. Rozmiar CH 12,14 pojemność balonu (5-15ml) oraz CH 16, 18, 20, 22, 24 pojemność balonu (30-45ml). Op. a 10sztuk.</t>
  </si>
  <si>
    <t>Cewniki do odśluzowywania j / u – jałowe – w rozmiarach od   6 do 10,  dł. 40-60 cm</t>
  </si>
  <si>
    <t>Cewniki do odśluzowywania j / u – jałowe – w rozmiarach od. 12 do 20,  dł. 50- 60 cm</t>
  </si>
  <si>
    <t>Cewnik Pezzer z lateksu, jałowy, w  rozmiarach od ch 16 do 36</t>
  </si>
  <si>
    <t>op.</t>
  </si>
  <si>
    <t>Zatyczki do cewników o średnicach od ch6 do ch35 posiadające uchwyt umożliwiający włożenie oraz usunięcie zatyczki, budowa schodkowa, jałowe</t>
  </si>
  <si>
    <t>Cewniki urologiczne Nelaton, długość 40cm,w rozmiarach od CH 8  do 24 – sterylne</t>
  </si>
  <si>
    <t>Sonda żołądkowa, dł. min. 100 cm – sterylna – w rozmiarach od CH 16 do 24</t>
  </si>
  <si>
    <t>Sonda żołądkowa, dł. min. 100 cm – sterylna – w rozmiarach od CH 26 do 36</t>
  </si>
  <si>
    <t>Kanka do odbytu – sterylna – w rozmiarach od CH 24 do 30</t>
  </si>
  <si>
    <t>Sonda rektalna – sterylna  dł. 40 cm ,w rozmiarach od  CH 24 do 36</t>
  </si>
  <si>
    <t>Cewnik urologiczny TIEMANNA  – jałowy – w rozmiarach od Ch. 8 do 20</t>
  </si>
  <si>
    <t>Cewnik urologiczny COUVELAIRE'A dł.ok. 40 cm – sterylny– w rozmiarach od Ch. 8 do 24</t>
  </si>
  <si>
    <t>Cewnik do karmienia Ch. 6, 8, 10, sterylny</t>
  </si>
  <si>
    <t>TAK</t>
  </si>
  <si>
    <t>Kateter - dren do drenażu dróg żółciowych T-Kehr z workiem zbiorczym. W skład zestawu wchodzi dren T-Kehr zakończony łącznikiem large lock oraz worek zbiorczy o pojemności 800ml. Dren wykonany ze 100% silikonu posiadający pasek kontrastujący w RTG na całej długości. Długość ramion 450x180mm. Miękkie i atraumatyczne zakończenie drenu. Worek posiada własny system podwieszenia w postaci dwóch taśm wykonanych z tworzywa sztucznego oraz klamrę zaciskową umożliwiającą zamknięcie worka po odłączeniu od drenu. Rozmiary: CH12, 14, 16, 18 20, 22, 24. Zestaw pakowany podwójnie: opakowanie wewnętrzne perforowana folia, zewnętrzne papier folia.</t>
  </si>
  <si>
    <t>Kateter - dren T-Kehr z perforowanym ramieniem poprzecznym. Dren do drenażu dróg żółciowych. Wykonany ze 100% silikonu, Pasek kontrastujący w RTG na całej długości drenu, długość ramion 450x180mm, ramię poprzeczne perforowane na całej długości. W miejscu połaczenia ramion dwa większe otwory drenujące, dren zakończony łącznikiem large lock, rozmiary: CH12, 14, 16, 18 20, 22, 24, atraumatyczne, miękkie zakończenie drenu, pakowany podwójnie: opakowanie wewnętrzne perforowana folia, zewnętrzne papier folia.</t>
  </si>
  <si>
    <t>Kateter - dren płucząco ssący. Wykonany ze 100% transparentnego silikonu klasy medycznej. Pasek kontrastujący w promieniach RTG na całej długości drenu. Dren dwuświatłowy umożliwiający jednoczesne płukanie oraz odsysanie płynów. Światło kanału płuczącego zabezpieczone filtrem z łącznikiem luer-lock. Dostępne o szerokości drenu 17mm oraz 13mm. W proksymalnej części drenu mim. 6, owalnych, atraumatycznych otworów drenujących umożliwiających ewakuację gęstej wydzieliny oraz odsysanie fragmentów tkanek. Dostępne długość drenu 350mm oraz 500mm, w wersji z 1 oraz 2 kanałami płuczącymi zabezpieczonymi filtrami. Sterylny, pakowany podwójnie - zenętrzne papier-folia, wewnętrzne folia.</t>
  </si>
  <si>
    <t>Kateter do embolektomii dł 80 cm – dwukanałowy- 5 F poj. balonu 0,60 ml</t>
  </si>
  <si>
    <t>Kateter do embolektomii dł 80 cm – dwukanałowy- 6 F poj. balonu 0,80 ml.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</si>
  <si>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</si>
  <si>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</si>
  <si>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</si>
  <si>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zapotrzebowanie na sterylne katetery, cewniki, rurki medyczne</t>
  </si>
  <si>
    <t>Rurki intubacyjne zbrojone z mankietem rozmiary - od - 5,5 do - 9,0, sterylne</t>
  </si>
  <si>
    <t>Rurki intubacyjne zbrojone bez mankietu rozmiary - od - 2,5 do - 4,0, sterylne</t>
  </si>
  <si>
    <t>Wymagane materiały informacyjne do oferty</t>
  </si>
  <si>
    <r>
      <t xml:space="preserve">oznaczenie spr. DSUiZP/252/ŁM /14/2021   FORMULARZ CENOWY -  </t>
    </r>
    <r>
      <rPr>
        <b/>
        <sz val="8"/>
        <rFont val="Calibri"/>
        <family val="2"/>
      </rPr>
      <t>ZADANIE NR 6</t>
    </r>
    <r>
      <rPr>
        <sz val="8"/>
        <rFont val="Calibri"/>
        <family val="2"/>
      </rPr>
      <t xml:space="preserve"> -  zał nr 2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</si>
</sst>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top"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0" fillId="33" borderId="10" xfId="0" applyFont="1" applyFill="1" applyBorder="1" applyAlignment="1">
      <alignment horizontal="center" vertical="top"/>
    </xf>
    <xf numFmtId="49" fontId="19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/>
    </xf>
    <xf numFmtId="49" fontId="21" fillId="35" borderId="10" xfId="0" applyNumberFormat="1" applyFont="1" applyFill="1" applyBorder="1" applyAlignment="1" applyProtection="1">
      <alignment vertical="top" wrapText="1"/>
      <protection/>
    </xf>
    <xf numFmtId="0" fontId="19" fillId="35" borderId="10" xfId="0" applyFont="1" applyFill="1" applyBorder="1" applyAlignment="1" applyProtection="1">
      <alignment horizontal="center" vertical="top" wrapText="1"/>
      <protection/>
    </xf>
    <xf numFmtId="0" fontId="19" fillId="35" borderId="10" xfId="0" applyFont="1" applyFill="1" applyBorder="1" applyAlignment="1" applyProtection="1">
      <alignment vertical="top"/>
      <protection/>
    </xf>
    <xf numFmtId="4" fontId="19" fillId="36" borderId="10" xfId="0" applyNumberFormat="1" applyFont="1" applyFill="1" applyBorder="1" applyAlignment="1" applyProtection="1">
      <alignment horizontal="right" vertical="top"/>
      <protection locked="0"/>
    </xf>
    <xf numFmtId="9" fontId="19" fillId="35" borderId="10" xfId="0" applyNumberFormat="1" applyFont="1" applyFill="1" applyBorder="1" applyAlignment="1" applyProtection="1">
      <alignment horizontal="center" vertical="top"/>
      <protection locked="0"/>
    </xf>
    <xf numFmtId="4" fontId="19" fillId="0" borderId="10" xfId="0" applyNumberFormat="1" applyFont="1" applyBorder="1" applyAlignment="1">
      <alignment vertical="top"/>
    </xf>
    <xf numFmtId="0" fontId="19" fillId="35" borderId="12" xfId="0" applyFont="1" applyFill="1" applyBorder="1" applyAlignment="1">
      <alignment horizontal="center" vertical="top"/>
    </xf>
    <xf numFmtId="0" fontId="19" fillId="35" borderId="10" xfId="0" applyFont="1" applyFill="1" applyBorder="1" applyAlignment="1">
      <alignment horizontal="center" vertical="top"/>
    </xf>
    <xf numFmtId="0" fontId="19" fillId="35" borderId="10" xfId="0" applyNumberFormat="1" applyFont="1" applyFill="1" applyBorder="1" applyAlignment="1" applyProtection="1">
      <alignment vertical="top" wrapText="1"/>
      <protection locked="0"/>
    </xf>
    <xf numFmtId="49" fontId="21" fillId="35" borderId="13" xfId="0" applyNumberFormat="1" applyFont="1" applyFill="1" applyBorder="1" applyAlignment="1" applyProtection="1">
      <alignment vertical="top" wrapText="1"/>
      <protection/>
    </xf>
    <xf numFmtId="0" fontId="19" fillId="35" borderId="13" xfId="0" applyFont="1" applyFill="1" applyBorder="1" applyAlignment="1" applyProtection="1">
      <alignment vertical="top"/>
      <protection/>
    </xf>
    <xf numFmtId="4" fontId="19" fillId="0" borderId="10" xfId="0" applyNumberFormat="1" applyFont="1" applyBorder="1" applyAlignment="1">
      <alignment horizontal="center" vertical="top"/>
    </xf>
    <xf numFmtId="0" fontId="19" fillId="35" borderId="13" xfId="0" applyFont="1" applyFill="1" applyBorder="1" applyAlignment="1">
      <alignment horizontal="center" vertical="top"/>
    </xf>
    <xf numFmtId="0" fontId="19" fillId="35" borderId="10" xfId="0" applyNumberFormat="1" applyFont="1" applyFill="1" applyBorder="1" applyAlignment="1">
      <alignment vertical="top" wrapText="1"/>
    </xf>
    <xf numFmtId="0" fontId="41" fillId="35" borderId="10" xfId="0" applyFont="1" applyFill="1" applyBorder="1" applyAlignment="1">
      <alignment horizontal="center" vertical="top"/>
    </xf>
    <xf numFmtId="0" fontId="19" fillId="35" borderId="10" xfId="0" applyFont="1" applyFill="1" applyBorder="1" applyAlignment="1" applyProtection="1">
      <alignment vertical="top" wrapText="1"/>
      <protection/>
    </xf>
    <xf numFmtId="0" fontId="41" fillId="35" borderId="10" xfId="0" applyFont="1" applyFill="1" applyBorder="1" applyAlignment="1" applyProtection="1">
      <alignment horizontal="center" vertical="top" wrapText="1"/>
      <protection/>
    </xf>
    <xf numFmtId="0" fontId="41" fillId="35" borderId="10" xfId="0" applyFont="1" applyFill="1" applyBorder="1" applyAlignment="1" applyProtection="1">
      <alignment horizontal="center" vertical="top"/>
      <protection/>
    </xf>
    <xf numFmtId="3" fontId="41" fillId="35" borderId="10" xfId="0" applyNumberFormat="1" applyFont="1" applyFill="1" applyBorder="1" applyAlignment="1">
      <alignment horizontal="center" vertical="top"/>
    </xf>
    <xf numFmtId="4" fontId="41" fillId="37" borderId="10" xfId="0" applyNumberFormat="1" applyFont="1" applyFill="1" applyBorder="1" applyAlignment="1" applyProtection="1">
      <alignment horizontal="right" vertical="top"/>
      <protection locked="0"/>
    </xf>
    <xf numFmtId="9" fontId="41" fillId="0" borderId="10" xfId="0" applyNumberFormat="1" applyFont="1" applyFill="1" applyBorder="1" applyAlignment="1" applyProtection="1">
      <alignment horizontal="center" vertical="top"/>
      <protection locked="0"/>
    </xf>
    <xf numFmtId="4" fontId="19" fillId="37" borderId="10" xfId="0" applyNumberFormat="1" applyFont="1" applyFill="1" applyBorder="1" applyAlignment="1" applyProtection="1">
      <alignment horizontal="right" vertical="top"/>
      <protection locked="0"/>
    </xf>
    <xf numFmtId="4" fontId="41" fillId="0" borderId="10" xfId="0" applyNumberFormat="1" applyFont="1" applyFill="1" applyBorder="1" applyAlignment="1">
      <alignment horizontal="right" vertical="top"/>
    </xf>
    <xf numFmtId="4" fontId="41" fillId="0" borderId="10" xfId="0" applyNumberFormat="1" applyFont="1" applyFill="1" applyBorder="1" applyAlignment="1">
      <alignment horizontal="center" vertical="top"/>
    </xf>
    <xf numFmtId="4" fontId="41" fillId="38" borderId="10" xfId="0" applyNumberFormat="1" applyFont="1" applyFill="1" applyBorder="1" applyAlignment="1" applyProtection="1">
      <alignment horizontal="right" vertical="top"/>
      <protection locked="0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top" wrapText="1"/>
    </xf>
    <xf numFmtId="49" fontId="19" fillId="35" borderId="10" xfId="0" applyNumberFormat="1" applyFont="1" applyFill="1" applyBorder="1" applyAlignment="1" applyProtection="1">
      <alignment horizontal="center" vertical="top" wrapText="1"/>
      <protection/>
    </xf>
    <xf numFmtId="3" fontId="19" fillId="35" borderId="10" xfId="0" applyNumberFormat="1" applyFont="1" applyFill="1" applyBorder="1" applyAlignment="1">
      <alignment horizontal="center" vertical="top"/>
    </xf>
    <xf numFmtId="4" fontId="19" fillId="38" borderId="10" xfId="0" applyNumberFormat="1" applyFont="1" applyFill="1" applyBorder="1" applyAlignment="1" applyProtection="1">
      <alignment horizontal="right" vertical="top" wrapText="1"/>
      <protection locked="0"/>
    </xf>
    <xf numFmtId="9" fontId="19" fillId="35" borderId="10" xfId="0" applyNumberFormat="1" applyFont="1" applyFill="1" applyBorder="1" applyAlignment="1">
      <alignment horizontal="center" vertical="top" wrapText="1"/>
    </xf>
    <xf numFmtId="4" fontId="19" fillId="38" borderId="10" xfId="0" applyNumberFormat="1" applyFont="1" applyFill="1" applyBorder="1" applyAlignment="1">
      <alignment horizontal="right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20" fillId="39" borderId="12" xfId="0" applyFont="1" applyFill="1" applyBorder="1" applyAlignment="1">
      <alignment vertical="top"/>
    </xf>
    <xf numFmtId="0" fontId="19" fillId="39" borderId="12" xfId="0" applyFont="1" applyFill="1" applyBorder="1" applyAlignment="1">
      <alignment vertical="top"/>
    </xf>
    <xf numFmtId="0" fontId="19" fillId="39" borderId="12" xfId="0" applyNumberFormat="1" applyFont="1" applyFill="1" applyBorder="1" applyAlignment="1">
      <alignment vertical="top"/>
    </xf>
    <xf numFmtId="4" fontId="20" fillId="39" borderId="12" xfId="0" applyNumberFormat="1" applyFont="1" applyFill="1" applyBorder="1" applyAlignment="1">
      <alignment vertical="top"/>
    </xf>
    <xf numFmtId="4" fontId="20" fillId="39" borderId="10" xfId="0" applyNumberFormat="1" applyFont="1" applyFill="1" applyBorder="1" applyAlignment="1">
      <alignment vertical="top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22" fillId="0" borderId="0" xfId="0" applyNumberFormat="1" applyFont="1" applyAlignment="1">
      <alignment vertical="top" wrapText="1"/>
    </xf>
    <xf numFmtId="49" fontId="22" fillId="0" borderId="0" xfId="0" applyNumberFormat="1" applyFont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workbookViewId="0" topLeftCell="A1">
      <selection activeCell="Q8" sqref="Q7:Q8"/>
    </sheetView>
  </sheetViews>
  <sheetFormatPr defaultColWidth="13.875" defaultRowHeight="39" customHeight="1"/>
  <cols>
    <col min="1" max="1" width="4.75390625" style="6" customWidth="1"/>
    <col min="2" max="2" width="53.625" style="60" customWidth="1"/>
    <col min="3" max="3" width="7.00390625" style="6" customWidth="1"/>
    <col min="4" max="4" width="8.125" style="6" customWidth="1"/>
    <col min="5" max="5" width="8.00390625" style="6" customWidth="1"/>
    <col min="6" max="6" width="6.875" style="6" customWidth="1"/>
    <col min="7" max="7" width="7.875" style="6" customWidth="1"/>
    <col min="8" max="8" width="7.75390625" style="6" customWidth="1"/>
    <col min="9" max="9" width="7.375" style="6" customWidth="1"/>
    <col min="10" max="10" width="7.75390625" style="6" customWidth="1"/>
    <col min="11" max="11" width="8.00390625" style="6" customWidth="1"/>
    <col min="12" max="16384" width="6.25390625" style="6" customWidth="1"/>
  </cols>
  <sheetData>
    <row r="1" spans="1:11" ht="39" customHeight="1">
      <c r="A1" s="3" t="s">
        <v>61</v>
      </c>
      <c r="B1" s="4"/>
      <c r="C1" s="5"/>
      <c r="D1" s="5"/>
      <c r="E1" s="3"/>
      <c r="F1" s="3"/>
      <c r="G1" s="3"/>
      <c r="H1" s="3"/>
      <c r="I1" s="3"/>
      <c r="J1" s="3"/>
      <c r="K1" s="3"/>
    </row>
    <row r="2" spans="1:11" ht="39" customHeight="1">
      <c r="A2" s="1" t="s">
        <v>57</v>
      </c>
      <c r="B2" s="1"/>
      <c r="C2" s="1"/>
      <c r="D2" s="1"/>
      <c r="E2" s="1"/>
      <c r="F2" s="1"/>
      <c r="G2" s="1"/>
      <c r="H2" s="2"/>
      <c r="I2" s="3"/>
      <c r="J2" s="3"/>
      <c r="K2" s="3"/>
    </row>
    <row r="3" spans="1:11" ht="45.75" customHeight="1">
      <c r="A3" s="7" t="s">
        <v>0</v>
      </c>
      <c r="B3" s="8" t="s">
        <v>1</v>
      </c>
      <c r="C3" s="9" t="s">
        <v>24</v>
      </c>
      <c r="D3" s="9" t="s">
        <v>31</v>
      </c>
      <c r="E3" s="9" t="s">
        <v>30</v>
      </c>
      <c r="F3" s="9" t="s">
        <v>2</v>
      </c>
      <c r="G3" s="9" t="s">
        <v>4</v>
      </c>
      <c r="H3" s="9" t="s">
        <v>3</v>
      </c>
      <c r="I3" s="9" t="s">
        <v>5</v>
      </c>
      <c r="J3" s="9" t="s">
        <v>6</v>
      </c>
      <c r="K3" s="10" t="s">
        <v>60</v>
      </c>
    </row>
    <row r="4" spans="1:11" ht="13.5" customHeight="1">
      <c r="A4" s="11">
        <v>1</v>
      </c>
      <c r="B4" s="12" t="s">
        <v>18</v>
      </c>
      <c r="C4" s="13"/>
      <c r="D4" s="13" t="s">
        <v>26</v>
      </c>
      <c r="E4" s="14">
        <v>100</v>
      </c>
      <c r="F4" s="15"/>
      <c r="G4" s="16">
        <v>0.08</v>
      </c>
      <c r="H4" s="17">
        <f>ROUND((E4*F4),2)</f>
        <v>0</v>
      </c>
      <c r="I4" s="17">
        <f>ROUND((H4*G4),2)</f>
        <v>0</v>
      </c>
      <c r="J4" s="17">
        <f>ROUND((H4+I4),2)</f>
        <v>0</v>
      </c>
      <c r="K4" s="17"/>
    </row>
    <row r="5" spans="1:11" ht="13.5" customHeight="1">
      <c r="A5" s="11"/>
      <c r="B5" s="12" t="s">
        <v>19</v>
      </c>
      <c r="C5" s="13"/>
      <c r="D5" s="13" t="s">
        <v>26</v>
      </c>
      <c r="E5" s="14">
        <v>320</v>
      </c>
      <c r="F5" s="15"/>
      <c r="G5" s="16">
        <v>0.08</v>
      </c>
      <c r="H5" s="17">
        <f>ROUND((E5*F5),2)</f>
        <v>0</v>
      </c>
      <c r="I5" s="17">
        <f>ROUND((H5*G5),2)</f>
        <v>0</v>
      </c>
      <c r="J5" s="17">
        <f>ROUND((H5+I5),2)</f>
        <v>0</v>
      </c>
      <c r="K5" s="17"/>
    </row>
    <row r="6" spans="1:11" ht="14.25" customHeight="1">
      <c r="A6" s="11"/>
      <c r="B6" s="12" t="s">
        <v>20</v>
      </c>
      <c r="C6" s="13"/>
      <c r="D6" s="13" t="s">
        <v>26</v>
      </c>
      <c r="E6" s="14">
        <v>70</v>
      </c>
      <c r="F6" s="15"/>
      <c r="G6" s="16">
        <v>0.08</v>
      </c>
      <c r="H6" s="17">
        <f>ROUND((E6*F6),2)</f>
        <v>0</v>
      </c>
      <c r="I6" s="17">
        <f>ROUND((H6*G6),2)</f>
        <v>0</v>
      </c>
      <c r="J6" s="17">
        <f>ROUND((H6+I6),2)</f>
        <v>0</v>
      </c>
      <c r="K6" s="17"/>
    </row>
    <row r="7" spans="1:11" ht="12" customHeight="1">
      <c r="A7" s="18"/>
      <c r="B7" s="12" t="s">
        <v>21</v>
      </c>
      <c r="C7" s="13"/>
      <c r="D7" s="13" t="s">
        <v>26</v>
      </c>
      <c r="E7" s="14">
        <v>10</v>
      </c>
      <c r="F7" s="15"/>
      <c r="G7" s="16">
        <v>0.08</v>
      </c>
      <c r="H7" s="17">
        <f>ROUND((E7*F7),2)</f>
        <v>0</v>
      </c>
      <c r="I7" s="17">
        <f>ROUND((H7*G7),2)</f>
        <v>0</v>
      </c>
      <c r="J7" s="17">
        <f>ROUND((H7+I7),2)</f>
        <v>0</v>
      </c>
      <c r="K7" s="17"/>
    </row>
    <row r="8" spans="1:11" ht="12.75" customHeight="1">
      <c r="A8" s="19">
        <f>A4+1</f>
        <v>2</v>
      </c>
      <c r="B8" s="12" t="s">
        <v>14</v>
      </c>
      <c r="C8" s="13"/>
      <c r="D8" s="13" t="s">
        <v>26</v>
      </c>
      <c r="E8" s="14">
        <v>10</v>
      </c>
      <c r="F8" s="15"/>
      <c r="G8" s="16">
        <v>0.08</v>
      </c>
      <c r="H8" s="17">
        <f>ROUND((E8*F8),2)</f>
        <v>0</v>
      </c>
      <c r="I8" s="17">
        <f>ROUND((H8*G8),2)</f>
        <v>0</v>
      </c>
      <c r="J8" s="17">
        <f>ROUND((H8+I8),2)</f>
        <v>0</v>
      </c>
      <c r="K8" s="17"/>
    </row>
    <row r="9" spans="1:11" ht="13.5" customHeight="1">
      <c r="A9" s="19">
        <f>A8+1</f>
        <v>3</v>
      </c>
      <c r="B9" s="12" t="s">
        <v>8</v>
      </c>
      <c r="C9" s="13"/>
      <c r="D9" s="13" t="s">
        <v>26</v>
      </c>
      <c r="E9" s="14">
        <v>70</v>
      </c>
      <c r="F9" s="15"/>
      <c r="G9" s="16">
        <v>0.08</v>
      </c>
      <c r="H9" s="17">
        <f aca="true" t="shared" si="0" ref="H9:H26">ROUND((E9*F9),2)</f>
        <v>0</v>
      </c>
      <c r="I9" s="17">
        <f aca="true" t="shared" si="1" ref="I9:I26">ROUND((H9*G9),2)</f>
        <v>0</v>
      </c>
      <c r="J9" s="17">
        <f aca="true" t="shared" si="2" ref="J9:J24">ROUND((H9+I9),2)</f>
        <v>0</v>
      </c>
      <c r="K9" s="17"/>
    </row>
    <row r="10" spans="1:11" ht="15.75" customHeight="1">
      <c r="A10" s="11">
        <v>4</v>
      </c>
      <c r="B10" s="12" t="s">
        <v>52</v>
      </c>
      <c r="C10" s="13"/>
      <c r="D10" s="13" t="s">
        <v>26</v>
      </c>
      <c r="E10" s="14">
        <v>10</v>
      </c>
      <c r="F10" s="15"/>
      <c r="G10" s="16">
        <v>0.08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7"/>
    </row>
    <row r="11" spans="1:11" ht="14.25" customHeight="1">
      <c r="A11" s="18"/>
      <c r="B11" s="12" t="s">
        <v>53</v>
      </c>
      <c r="C11" s="13"/>
      <c r="D11" s="13" t="s">
        <v>26</v>
      </c>
      <c r="E11" s="14">
        <v>10</v>
      </c>
      <c r="F11" s="15"/>
      <c r="G11" s="16">
        <v>0.08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7"/>
    </row>
    <row r="12" spans="1:11" ht="23.25" customHeight="1">
      <c r="A12" s="19">
        <v>5</v>
      </c>
      <c r="B12" s="12" t="s">
        <v>11</v>
      </c>
      <c r="C12" s="13"/>
      <c r="D12" s="13" t="s">
        <v>26</v>
      </c>
      <c r="E12" s="20">
        <v>10</v>
      </c>
      <c r="F12" s="15"/>
      <c r="G12" s="16">
        <v>0.08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7"/>
    </row>
    <row r="13" spans="1:11" ht="24" customHeight="1">
      <c r="A13" s="19">
        <v>6</v>
      </c>
      <c r="B13" s="12" t="s">
        <v>10</v>
      </c>
      <c r="C13" s="13"/>
      <c r="D13" s="13" t="s">
        <v>26</v>
      </c>
      <c r="E13" s="14">
        <v>10</v>
      </c>
      <c r="F13" s="15"/>
      <c r="G13" s="16">
        <v>0.08</v>
      </c>
      <c r="H13" s="17">
        <f t="shared" si="0"/>
        <v>0</v>
      </c>
      <c r="I13" s="17">
        <f t="shared" si="1"/>
        <v>0</v>
      </c>
      <c r="J13" s="17">
        <f t="shared" si="2"/>
        <v>0</v>
      </c>
      <c r="K13" s="17"/>
    </row>
    <row r="14" spans="1:11" ht="46.5" customHeight="1">
      <c r="A14" s="19">
        <v>7</v>
      </c>
      <c r="B14" s="12" t="s">
        <v>12</v>
      </c>
      <c r="C14" s="13"/>
      <c r="D14" s="13" t="s">
        <v>26</v>
      </c>
      <c r="E14" s="14">
        <v>370</v>
      </c>
      <c r="F14" s="15"/>
      <c r="G14" s="16">
        <v>0.08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/>
    </row>
    <row r="15" spans="1:11" ht="46.5" customHeight="1">
      <c r="A15" s="19">
        <v>8</v>
      </c>
      <c r="B15" s="12" t="s">
        <v>13</v>
      </c>
      <c r="C15" s="13"/>
      <c r="D15" s="13" t="s">
        <v>26</v>
      </c>
      <c r="E15" s="14">
        <v>10</v>
      </c>
      <c r="F15" s="15"/>
      <c r="G15" s="16">
        <v>0.08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/>
    </row>
    <row r="16" spans="1:11" ht="24.75" customHeight="1">
      <c r="A16" s="19">
        <v>9</v>
      </c>
      <c r="B16" s="21" t="s">
        <v>9</v>
      </c>
      <c r="C16" s="13"/>
      <c r="D16" s="13" t="s">
        <v>26</v>
      </c>
      <c r="E16" s="22">
        <v>10</v>
      </c>
      <c r="F16" s="15"/>
      <c r="G16" s="16">
        <v>0.08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23" t="s">
        <v>48</v>
      </c>
    </row>
    <row r="17" spans="1:11" ht="10.5" customHeight="1">
      <c r="A17" s="24">
        <v>10</v>
      </c>
      <c r="B17" s="12" t="s">
        <v>15</v>
      </c>
      <c r="C17" s="13"/>
      <c r="D17" s="13" t="s">
        <v>26</v>
      </c>
      <c r="E17" s="14">
        <v>10</v>
      </c>
      <c r="F17" s="15"/>
      <c r="G17" s="16">
        <v>0.08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/>
    </row>
    <row r="18" spans="1:11" ht="114" customHeight="1">
      <c r="A18" s="19">
        <v>11</v>
      </c>
      <c r="B18" s="25" t="s">
        <v>22</v>
      </c>
      <c r="C18" s="13"/>
      <c r="D18" s="13" t="s">
        <v>26</v>
      </c>
      <c r="E18" s="14">
        <v>100</v>
      </c>
      <c r="F18" s="15"/>
      <c r="G18" s="16">
        <v>0.08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/>
    </row>
    <row r="19" spans="1:11" ht="14.25" customHeight="1">
      <c r="A19" s="26">
        <v>12</v>
      </c>
      <c r="B19" s="27" t="s">
        <v>25</v>
      </c>
      <c r="C19" s="28"/>
      <c r="D19" s="29" t="s">
        <v>26</v>
      </c>
      <c r="E19" s="30">
        <v>40</v>
      </c>
      <c r="F19" s="31"/>
      <c r="G19" s="32">
        <v>0.08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/>
    </row>
    <row r="20" spans="1:11" ht="13.5" customHeight="1">
      <c r="A20" s="26">
        <v>13</v>
      </c>
      <c r="B20" s="27" t="s">
        <v>27</v>
      </c>
      <c r="C20" s="28"/>
      <c r="D20" s="29" t="s">
        <v>26</v>
      </c>
      <c r="E20" s="30">
        <v>1600</v>
      </c>
      <c r="F20" s="31"/>
      <c r="G20" s="32">
        <v>0.08</v>
      </c>
      <c r="H20" s="17">
        <f t="shared" si="0"/>
        <v>0</v>
      </c>
      <c r="I20" s="17">
        <f t="shared" si="1"/>
        <v>0</v>
      </c>
      <c r="J20" s="17">
        <f t="shared" si="2"/>
        <v>0</v>
      </c>
      <c r="K20" s="17"/>
    </row>
    <row r="21" spans="1:11" ht="12.75" customHeight="1">
      <c r="A21" s="26">
        <v>14</v>
      </c>
      <c r="B21" s="27" t="s">
        <v>59</v>
      </c>
      <c r="C21" s="28"/>
      <c r="D21" s="29" t="s">
        <v>26</v>
      </c>
      <c r="E21" s="30">
        <v>20</v>
      </c>
      <c r="F21" s="33"/>
      <c r="G21" s="32">
        <v>0.08</v>
      </c>
      <c r="H21" s="17">
        <f t="shared" si="0"/>
        <v>0</v>
      </c>
      <c r="I21" s="17">
        <f t="shared" si="1"/>
        <v>0</v>
      </c>
      <c r="J21" s="17">
        <f t="shared" si="2"/>
        <v>0</v>
      </c>
      <c r="K21" s="17"/>
    </row>
    <row r="22" spans="1:11" ht="15" customHeight="1">
      <c r="A22" s="26">
        <v>15</v>
      </c>
      <c r="B22" s="27" t="s">
        <v>58</v>
      </c>
      <c r="C22" s="28"/>
      <c r="D22" s="29" t="s">
        <v>26</v>
      </c>
      <c r="E22" s="30">
        <v>60</v>
      </c>
      <c r="F22" s="33"/>
      <c r="G22" s="32">
        <v>0.08</v>
      </c>
      <c r="H22" s="17">
        <f t="shared" si="0"/>
        <v>0</v>
      </c>
      <c r="I22" s="17">
        <f t="shared" si="1"/>
        <v>0</v>
      </c>
      <c r="J22" s="17">
        <f t="shared" si="2"/>
        <v>0</v>
      </c>
      <c r="K22" s="17"/>
    </row>
    <row r="23" spans="1:11" ht="13.5" customHeight="1">
      <c r="A23" s="26">
        <v>16</v>
      </c>
      <c r="B23" s="27" t="s">
        <v>28</v>
      </c>
      <c r="C23" s="28"/>
      <c r="D23" s="29" t="s">
        <v>26</v>
      </c>
      <c r="E23" s="30">
        <v>10</v>
      </c>
      <c r="F23" s="31"/>
      <c r="G23" s="32">
        <v>0.08</v>
      </c>
      <c r="H23" s="17">
        <f t="shared" si="0"/>
        <v>0</v>
      </c>
      <c r="I23" s="17">
        <f t="shared" si="1"/>
        <v>0</v>
      </c>
      <c r="J23" s="17">
        <f t="shared" si="2"/>
        <v>0</v>
      </c>
      <c r="K23" s="17"/>
    </row>
    <row r="24" spans="1:11" ht="12.75" customHeight="1">
      <c r="A24" s="26">
        <v>17</v>
      </c>
      <c r="B24" s="27" t="s">
        <v>29</v>
      </c>
      <c r="C24" s="28"/>
      <c r="D24" s="29" t="s">
        <v>26</v>
      </c>
      <c r="E24" s="30">
        <v>700</v>
      </c>
      <c r="F24" s="31"/>
      <c r="G24" s="32">
        <v>0.08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/>
    </row>
    <row r="25" spans="1:11" ht="103.5" customHeight="1">
      <c r="A25" s="26">
        <v>18</v>
      </c>
      <c r="B25" s="27" t="s">
        <v>49</v>
      </c>
      <c r="C25" s="28"/>
      <c r="D25" s="29" t="s">
        <v>26</v>
      </c>
      <c r="E25" s="30">
        <v>20</v>
      </c>
      <c r="F25" s="31"/>
      <c r="G25" s="32">
        <v>0.08</v>
      </c>
      <c r="H25" s="34">
        <f t="shared" si="0"/>
        <v>0</v>
      </c>
      <c r="I25" s="34">
        <f t="shared" si="1"/>
        <v>0</v>
      </c>
      <c r="J25" s="34">
        <f>ROUND((H25+H25*G25),2)</f>
        <v>0</v>
      </c>
      <c r="K25" s="35" t="s">
        <v>48</v>
      </c>
    </row>
    <row r="26" spans="1:11" ht="91.5" customHeight="1">
      <c r="A26" s="26">
        <v>19</v>
      </c>
      <c r="B26" s="27" t="s">
        <v>50</v>
      </c>
      <c r="C26" s="28"/>
      <c r="D26" s="29" t="s">
        <v>26</v>
      </c>
      <c r="E26" s="30">
        <v>30</v>
      </c>
      <c r="F26" s="31"/>
      <c r="G26" s="32">
        <v>0.08</v>
      </c>
      <c r="H26" s="34">
        <f t="shared" si="0"/>
        <v>0</v>
      </c>
      <c r="I26" s="34">
        <f t="shared" si="1"/>
        <v>0</v>
      </c>
      <c r="J26" s="34">
        <f>ROUND((H26+H26*G26),2)</f>
        <v>0</v>
      </c>
      <c r="K26" s="35" t="s">
        <v>48</v>
      </c>
    </row>
    <row r="27" spans="1:11" ht="105" customHeight="1">
      <c r="A27" s="26">
        <v>20</v>
      </c>
      <c r="B27" s="27" t="s">
        <v>32</v>
      </c>
      <c r="C27" s="28"/>
      <c r="D27" s="29" t="s">
        <v>26</v>
      </c>
      <c r="E27" s="30">
        <v>20</v>
      </c>
      <c r="F27" s="36"/>
      <c r="G27" s="32">
        <v>0.08</v>
      </c>
      <c r="H27" s="34">
        <f>ROUND((E27*F27),2)</f>
        <v>0</v>
      </c>
      <c r="I27" s="34">
        <f>ROUND((H27*G27),2)</f>
        <v>0</v>
      </c>
      <c r="J27" s="34">
        <f>ROUND((H27+H27*G27),2)</f>
        <v>0</v>
      </c>
      <c r="K27" s="35" t="s">
        <v>48</v>
      </c>
    </row>
    <row r="28" spans="1:11" ht="114" customHeight="1">
      <c r="A28" s="26">
        <v>21</v>
      </c>
      <c r="B28" s="27" t="s">
        <v>51</v>
      </c>
      <c r="C28" s="28"/>
      <c r="D28" s="29" t="s">
        <v>26</v>
      </c>
      <c r="E28" s="30">
        <v>6</v>
      </c>
      <c r="F28" s="36"/>
      <c r="G28" s="32">
        <v>0.08</v>
      </c>
      <c r="H28" s="34">
        <f>ROUND((E28*F28),2)</f>
        <v>0</v>
      </c>
      <c r="I28" s="34">
        <f>ROUND((H28*G28),2)</f>
        <v>0</v>
      </c>
      <c r="J28" s="34">
        <f>ROUND((H28+H28*G28),2)</f>
        <v>0</v>
      </c>
      <c r="K28" s="35" t="s">
        <v>48</v>
      </c>
    </row>
    <row r="29" spans="1:11" ht="61.5" customHeight="1">
      <c r="A29" s="37">
        <v>22</v>
      </c>
      <c r="B29" s="38" t="s">
        <v>33</v>
      </c>
      <c r="C29" s="39"/>
      <c r="D29" s="13" t="s">
        <v>38</v>
      </c>
      <c r="E29" s="40">
        <v>10</v>
      </c>
      <c r="F29" s="41"/>
      <c r="G29" s="42">
        <v>0.08</v>
      </c>
      <c r="H29" s="34">
        <f aca="true" t="shared" si="3" ref="H29:H42">ROUND((E29*F29),2)</f>
        <v>0</v>
      </c>
      <c r="I29" s="34">
        <f aca="true" t="shared" si="4" ref="I29:I42">ROUND((H29*G29),2)</f>
        <v>0</v>
      </c>
      <c r="J29" s="34">
        <f aca="true" t="shared" si="5" ref="J29:J42">ROUND((H29+H29*G29),2)</f>
        <v>0</v>
      </c>
      <c r="K29" s="35" t="s">
        <v>48</v>
      </c>
    </row>
    <row r="30" spans="1:11" ht="60.75" customHeight="1">
      <c r="A30" s="37">
        <v>23</v>
      </c>
      <c r="B30" s="38" t="s">
        <v>34</v>
      </c>
      <c r="C30" s="39"/>
      <c r="D30" s="13" t="s">
        <v>38</v>
      </c>
      <c r="E30" s="40">
        <v>620</v>
      </c>
      <c r="F30" s="41"/>
      <c r="G30" s="42">
        <v>0.08</v>
      </c>
      <c r="H30" s="34">
        <f t="shared" si="3"/>
        <v>0</v>
      </c>
      <c r="I30" s="34">
        <f t="shared" si="4"/>
        <v>0</v>
      </c>
      <c r="J30" s="34">
        <f t="shared" si="5"/>
        <v>0</v>
      </c>
      <c r="K30" s="35" t="s">
        <v>48</v>
      </c>
    </row>
    <row r="31" spans="1:11" ht="27.75" customHeight="1">
      <c r="A31" s="37">
        <v>24</v>
      </c>
      <c r="B31" s="38" t="s">
        <v>35</v>
      </c>
      <c r="C31" s="39"/>
      <c r="D31" s="13" t="s">
        <v>26</v>
      </c>
      <c r="E31" s="40">
        <v>650</v>
      </c>
      <c r="F31" s="41"/>
      <c r="G31" s="42">
        <v>0.08</v>
      </c>
      <c r="H31" s="34">
        <f t="shared" si="3"/>
        <v>0</v>
      </c>
      <c r="I31" s="34">
        <f t="shared" si="4"/>
        <v>0</v>
      </c>
      <c r="J31" s="34">
        <f t="shared" si="5"/>
        <v>0</v>
      </c>
      <c r="K31" s="34"/>
    </row>
    <row r="32" spans="1:11" ht="27" customHeight="1">
      <c r="A32" s="37">
        <v>25</v>
      </c>
      <c r="B32" s="38" t="s">
        <v>36</v>
      </c>
      <c r="C32" s="39"/>
      <c r="D32" s="13" t="s">
        <v>26</v>
      </c>
      <c r="E32" s="40">
        <v>6300</v>
      </c>
      <c r="F32" s="41"/>
      <c r="G32" s="42">
        <v>0.08</v>
      </c>
      <c r="H32" s="34">
        <f t="shared" si="3"/>
        <v>0</v>
      </c>
      <c r="I32" s="34">
        <f t="shared" si="4"/>
        <v>0</v>
      </c>
      <c r="J32" s="34">
        <f t="shared" si="5"/>
        <v>0</v>
      </c>
      <c r="K32" s="34"/>
    </row>
    <row r="33" spans="1:11" ht="14.25" customHeight="1">
      <c r="A33" s="37">
        <v>26</v>
      </c>
      <c r="B33" s="38" t="s">
        <v>37</v>
      </c>
      <c r="C33" s="39"/>
      <c r="D33" s="13" t="s">
        <v>26</v>
      </c>
      <c r="E33" s="40">
        <v>120</v>
      </c>
      <c r="F33" s="41"/>
      <c r="G33" s="42">
        <v>0.08</v>
      </c>
      <c r="H33" s="34">
        <f t="shared" si="3"/>
        <v>0</v>
      </c>
      <c r="I33" s="34">
        <f t="shared" si="4"/>
        <v>0</v>
      </c>
      <c r="J33" s="34">
        <f t="shared" si="5"/>
        <v>0</v>
      </c>
      <c r="K33" s="34"/>
    </row>
    <row r="34" spans="1:11" ht="26.25" customHeight="1">
      <c r="A34" s="37">
        <v>27</v>
      </c>
      <c r="B34" s="38" t="s">
        <v>39</v>
      </c>
      <c r="C34" s="37"/>
      <c r="D34" s="13" t="s">
        <v>26</v>
      </c>
      <c r="E34" s="40">
        <v>1800</v>
      </c>
      <c r="F34" s="43"/>
      <c r="G34" s="42">
        <v>0.08</v>
      </c>
      <c r="H34" s="34">
        <f t="shared" si="3"/>
        <v>0</v>
      </c>
      <c r="I34" s="34">
        <f t="shared" si="4"/>
        <v>0</v>
      </c>
      <c r="J34" s="34">
        <f t="shared" si="5"/>
        <v>0</v>
      </c>
      <c r="K34" s="34"/>
    </row>
    <row r="35" spans="1:11" ht="25.5" customHeight="1">
      <c r="A35" s="37">
        <v>28</v>
      </c>
      <c r="B35" s="38" t="s">
        <v>40</v>
      </c>
      <c r="C35" s="37"/>
      <c r="D35" s="13" t="s">
        <v>26</v>
      </c>
      <c r="E35" s="40">
        <v>1240</v>
      </c>
      <c r="F35" s="43"/>
      <c r="G35" s="42">
        <v>0.08</v>
      </c>
      <c r="H35" s="34">
        <f t="shared" si="3"/>
        <v>0</v>
      </c>
      <c r="I35" s="34">
        <f t="shared" si="4"/>
        <v>0</v>
      </c>
      <c r="J35" s="34">
        <f t="shared" si="5"/>
        <v>0</v>
      </c>
      <c r="K35" s="34"/>
    </row>
    <row r="36" spans="1:11" ht="15.75" customHeight="1">
      <c r="A36" s="37">
        <v>29</v>
      </c>
      <c r="B36" s="38" t="s">
        <v>41</v>
      </c>
      <c r="C36" s="37"/>
      <c r="D36" s="13" t="s">
        <v>26</v>
      </c>
      <c r="E36" s="40">
        <v>880</v>
      </c>
      <c r="F36" s="43"/>
      <c r="G36" s="42">
        <v>0.08</v>
      </c>
      <c r="H36" s="34">
        <f t="shared" si="3"/>
        <v>0</v>
      </c>
      <c r="I36" s="34">
        <f t="shared" si="4"/>
        <v>0</v>
      </c>
      <c r="J36" s="34">
        <f t="shared" si="5"/>
        <v>0</v>
      </c>
      <c r="K36" s="34"/>
    </row>
    <row r="37" spans="1:11" ht="15.75" customHeight="1">
      <c r="A37" s="37">
        <v>30</v>
      </c>
      <c r="B37" s="38" t="s">
        <v>42</v>
      </c>
      <c r="C37" s="37"/>
      <c r="D37" s="13" t="s">
        <v>26</v>
      </c>
      <c r="E37" s="40">
        <v>80</v>
      </c>
      <c r="F37" s="43"/>
      <c r="G37" s="42">
        <v>0.08</v>
      </c>
      <c r="H37" s="34">
        <f t="shared" si="3"/>
        <v>0</v>
      </c>
      <c r="I37" s="34">
        <f t="shared" si="4"/>
        <v>0</v>
      </c>
      <c r="J37" s="34">
        <f t="shared" si="5"/>
        <v>0</v>
      </c>
      <c r="K37" s="34"/>
    </row>
    <row r="38" spans="1:11" ht="13.5" customHeight="1">
      <c r="A38" s="37">
        <v>31</v>
      </c>
      <c r="B38" s="38" t="s">
        <v>43</v>
      </c>
      <c r="C38" s="44"/>
      <c r="D38" s="13" t="s">
        <v>26</v>
      </c>
      <c r="E38" s="40">
        <v>20</v>
      </c>
      <c r="F38" s="43"/>
      <c r="G38" s="42">
        <v>0.08</v>
      </c>
      <c r="H38" s="34">
        <f t="shared" si="3"/>
        <v>0</v>
      </c>
      <c r="I38" s="34">
        <f t="shared" si="4"/>
        <v>0</v>
      </c>
      <c r="J38" s="34">
        <f t="shared" si="5"/>
        <v>0</v>
      </c>
      <c r="K38" s="34"/>
    </row>
    <row r="39" spans="1:11" ht="15.75" customHeight="1">
      <c r="A39" s="37">
        <v>32</v>
      </c>
      <c r="B39" s="38" t="s">
        <v>44</v>
      </c>
      <c r="C39" s="44"/>
      <c r="D39" s="13" t="s">
        <v>26</v>
      </c>
      <c r="E39" s="40">
        <v>10</v>
      </c>
      <c r="F39" s="43"/>
      <c r="G39" s="42">
        <v>0.08</v>
      </c>
      <c r="H39" s="34">
        <f t="shared" si="3"/>
        <v>0</v>
      </c>
      <c r="I39" s="34">
        <f t="shared" si="4"/>
        <v>0</v>
      </c>
      <c r="J39" s="34">
        <f t="shared" si="5"/>
        <v>0</v>
      </c>
      <c r="K39" s="34"/>
    </row>
    <row r="40" spans="1:11" ht="14.25" customHeight="1">
      <c r="A40" s="37">
        <v>33</v>
      </c>
      <c r="B40" s="25" t="s">
        <v>45</v>
      </c>
      <c r="C40" s="39"/>
      <c r="D40" s="13" t="s">
        <v>26</v>
      </c>
      <c r="E40" s="40">
        <v>400</v>
      </c>
      <c r="F40" s="41"/>
      <c r="G40" s="42">
        <v>0.08</v>
      </c>
      <c r="H40" s="34">
        <f t="shared" si="3"/>
        <v>0</v>
      </c>
      <c r="I40" s="34">
        <f t="shared" si="4"/>
        <v>0</v>
      </c>
      <c r="J40" s="34">
        <f t="shared" si="5"/>
        <v>0</v>
      </c>
      <c r="K40" s="34"/>
    </row>
    <row r="41" spans="1:11" ht="24.75" customHeight="1">
      <c r="A41" s="37">
        <v>34</v>
      </c>
      <c r="B41" s="25" t="s">
        <v>46</v>
      </c>
      <c r="C41" s="39"/>
      <c r="D41" s="13" t="s">
        <v>26</v>
      </c>
      <c r="E41" s="40">
        <v>470</v>
      </c>
      <c r="F41" s="41"/>
      <c r="G41" s="42">
        <v>0.08</v>
      </c>
      <c r="H41" s="34">
        <f t="shared" si="3"/>
        <v>0</v>
      </c>
      <c r="I41" s="34">
        <f t="shared" si="4"/>
        <v>0</v>
      </c>
      <c r="J41" s="34">
        <f t="shared" si="5"/>
        <v>0</v>
      </c>
      <c r="K41" s="34"/>
    </row>
    <row r="42" spans="1:11" ht="14.25" customHeight="1">
      <c r="A42" s="37">
        <v>35</v>
      </c>
      <c r="B42" s="25" t="s">
        <v>47</v>
      </c>
      <c r="C42" s="39"/>
      <c r="D42" s="13" t="s">
        <v>26</v>
      </c>
      <c r="E42" s="40">
        <v>200</v>
      </c>
      <c r="F42" s="41"/>
      <c r="G42" s="42">
        <v>0.08</v>
      </c>
      <c r="H42" s="34">
        <f t="shared" si="3"/>
        <v>0</v>
      </c>
      <c r="I42" s="34">
        <f t="shared" si="4"/>
        <v>0</v>
      </c>
      <c r="J42" s="34">
        <f t="shared" si="5"/>
        <v>0</v>
      </c>
      <c r="K42" s="34"/>
    </row>
    <row r="43" spans="1:11" ht="21" customHeight="1">
      <c r="A43" s="45"/>
      <c r="B43" s="4"/>
      <c r="C43" s="5"/>
      <c r="D43" s="5"/>
      <c r="E43" s="46" t="s">
        <v>7</v>
      </c>
      <c r="F43" s="47" t="s">
        <v>23</v>
      </c>
      <c r="G43" s="48" t="s">
        <v>23</v>
      </c>
      <c r="H43" s="49">
        <f>SUM(H4:H42)</f>
        <v>0</v>
      </c>
      <c r="I43" s="49">
        <f>SUM(I4:I42)</f>
        <v>0</v>
      </c>
      <c r="J43" s="49">
        <f>SUM(J4:J42)</f>
        <v>0</v>
      </c>
      <c r="K43" s="50"/>
    </row>
    <row r="44" spans="1:11" ht="39" customHeight="1">
      <c r="A44" s="51"/>
      <c r="B44" s="52"/>
      <c r="C44" s="53"/>
      <c r="D44" s="53"/>
      <c r="E44" s="54"/>
      <c r="F44" s="54"/>
      <c r="G44" s="54"/>
      <c r="H44" s="54"/>
      <c r="I44" s="54"/>
      <c r="J44" s="54"/>
      <c r="K44" s="54"/>
    </row>
    <row r="45" spans="1:10" s="3" customFormat="1" ht="39" customHeight="1">
      <c r="A45" s="45"/>
      <c r="B45" s="55" t="s">
        <v>56</v>
      </c>
      <c r="C45" s="55"/>
      <c r="D45" s="55"/>
      <c r="E45" s="55"/>
      <c r="F45" s="55"/>
      <c r="G45" s="55"/>
      <c r="H45" s="55"/>
      <c r="I45" s="55"/>
      <c r="J45" s="55"/>
    </row>
    <row r="46" spans="1:11" ht="39" customHeight="1">
      <c r="A46" s="51"/>
      <c r="B46" s="56" t="s">
        <v>54</v>
      </c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39" customHeight="1">
      <c r="A47" s="51"/>
      <c r="B47" s="56" t="s">
        <v>55</v>
      </c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39" customHeight="1">
      <c r="A48" s="51"/>
      <c r="B48" s="52"/>
      <c r="C48" s="53"/>
      <c r="D48" s="53"/>
      <c r="E48" s="54"/>
      <c r="F48" s="54"/>
      <c r="G48" s="54"/>
      <c r="H48" s="54"/>
      <c r="I48" s="54"/>
      <c r="J48" s="54"/>
      <c r="K48" s="54"/>
    </row>
    <row r="49" spans="1:11" ht="39" customHeight="1">
      <c r="A49" s="54"/>
      <c r="B49" s="57"/>
      <c r="C49" s="54"/>
      <c r="D49" s="54"/>
      <c r="E49" s="54"/>
      <c r="F49" s="54"/>
      <c r="G49" s="54"/>
      <c r="H49" s="54" t="s">
        <v>16</v>
      </c>
      <c r="I49" s="54"/>
      <c r="J49" s="54"/>
      <c r="K49" s="54"/>
    </row>
    <row r="50" spans="1:11" ht="39" customHeight="1">
      <c r="A50" s="54"/>
      <c r="B50" s="58"/>
      <c r="C50" s="54"/>
      <c r="D50" s="54"/>
      <c r="E50" s="54"/>
      <c r="F50" s="54" t="s">
        <v>17</v>
      </c>
      <c r="G50" s="54"/>
      <c r="H50" s="54"/>
      <c r="I50" s="54"/>
      <c r="J50" s="54"/>
      <c r="K50" s="54"/>
    </row>
    <row r="52" ht="39" customHeight="1">
      <c r="B52" s="59"/>
    </row>
  </sheetData>
  <sheetProtection/>
  <mergeCells count="6">
    <mergeCell ref="B46:K46"/>
    <mergeCell ref="B47:K47"/>
    <mergeCell ref="A2:G2"/>
    <mergeCell ref="A4:A7"/>
    <mergeCell ref="A10:A11"/>
    <mergeCell ref="B45:J45"/>
  </mergeCells>
  <printOptions/>
  <pageMargins left="0.5" right="0.39" top="0.45" bottom="0.83" header="0.39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2021-07-29T07:21:38Z</cp:lastPrinted>
  <dcterms:created xsi:type="dcterms:W3CDTF">2003-08-11T09:30:55Z</dcterms:created>
  <dcterms:modified xsi:type="dcterms:W3CDTF">2021-07-29T07:21:41Z</dcterms:modified>
  <cp:category/>
  <cp:version/>
  <cp:contentType/>
  <cp:contentStatus/>
</cp:coreProperties>
</file>