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070" windowHeight="5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<sst xmlns="http://schemas.openxmlformats.org/spreadsheetml/2006/main" count="49" uniqueCount="48">
  <si>
    <t>Piny resorbowalne 1,5mm (dł. 16, 20, 25mm) lub 2,4mm  (dł. 16, 25 lub 35mm) , wykonane z polimeru kwasu mlekowego (96L/4D) PLA do artroskopowego mocowania chrząstki, pakowane jednostkowo, sterylnie</t>
  </si>
  <si>
    <t>Kotwica elastyczna z materiału wzmocnionego UHMWPE średnica 2,8mm, do mocowania tkanek miękkich do kości w procedurach ortopedycznych, zaopatrzona w dwie supemocne nici #2, na podajniku jednorazowym, umożliwiająca implantację bez konieczności nawiercania kości, pakowana jednostkowo, sterylnie</t>
  </si>
  <si>
    <t>Kotwiczka elastyczna z materiału wzmocnionego UHMWP średnica 1,3mm, do mocowania tkanek miękkich do kości w procedurach ortopedycznych, zaopatrzona w jedną supermocną nić #2, na podajniku jednorazowym o długości 32cm, pakowana jednostkowo, sterylnie</t>
  </si>
  <si>
    <t>Sterylny zestaw do szycia łąkotki z trzema implantami. Implanty wykonane z PEEKu załadowane na jednorazowy aplikator z końcem uniesionym pod kątem 15 stopni, połączone mocną nitką w rozmiarze "#0".
Zestaw umożliwiający wykonanie dwóch ciągłych  szwów bez wychodzenia ze stawu.</t>
  </si>
  <si>
    <t>Sterylny zestaw do szycia łąkotki z czterema implantami. Implanty wykonane z PEEKu załadowane na jednorazowy aplikator z końcem uniesionym pod kątem 15 stopni, połączone mocną nitką w rozmiarze "#0".
Zestaw umożliwiający wykonanie trzech ciągłych  szwów bez wychodzenia ze stawu.</t>
  </si>
  <si>
    <t>Kotwica elastyczna z materiału wzmocnionego UHMWPE średnica 2,8mm, do mocowania tkanek miękkich do kości w procedurach ortopedycznych, zaopatrzona w jedną supemocną nić #2 oraz taśmę o szerokości 2mm na podajniku jednorazowym, umożliwiająca implantację bez konieczności nawiercania kości, pakowana jednostkowo, sterylnie</t>
  </si>
  <si>
    <t>Zawieszka udowa do rekonstrukcji ACL, typu endobutton, tytanowa o wymiarach 4,5mm x 14mm, z dociąganą pętlą służącą do zamocowania przeszczepu, również przeszczepu typu BTB. Implant zaopatrzony w dwie wzmocnione nici w rozmiarze #5, jedną do przeciągania go przez kanały, drugą podwójnie złożoną nić tworzącą i dociągającą pętlę. Implant z systemem podwójnego blokowania pętli zarówno poprzez tarcie jak i mechaniczny docisk nici tworzącej pętlę w kieszeni blokującej. System blokowania pozwalający na awaryjne wydłużenie pętli nawet po wprowadzeniu przeszczepu do kanału udowego. Możliwość podciągnięcia przeszczepu przez całą długość kanału udowego - brak zdefiniowanej minimalnej długości pętli. W ofercie zawieszka ze stałą pętlą oraz podkładka awaryjna.</t>
  </si>
  <si>
    <t>Igła nitinolowa z oczkiem, pakowana w opakowania zbiorcze po 10 szt.</t>
  </si>
  <si>
    <t>Drut nitinolowy prowadzący do śrub interferencyjnych</t>
  </si>
  <si>
    <t>Elektroda ablacyjna -110mm długości, średnica części roboczej elektrody 3,2mm zagięta pod kątem 90 stopni, do zabiegów artroskopowych w środowisku soli fizjologicznej,  - pakowane pojedynczo, sterylnie w opakowaniach zbiorczych po 5 sztuk</t>
  </si>
  <si>
    <t>Rękojeść do diatermii z wyjściem typu amerykańskiego oferowanych elektrod</t>
  </si>
  <si>
    <t>Wiertło wielorazowe zakończone rozetą, kaniulowane, z podziałką co 5mm umożliwiającą artroskopową kontrolę głębokości kanału, w rozmiarach 5-12mm, skok co 0,5mm</t>
  </si>
  <si>
    <t>Wiertło jednorazowe, kaniulowane z pojedynczą wypustką tnącą z podziałką co 5mm umożliwiającą artroskopową kontrolę głębokości kanału, w rozmiarach 5,5-11mm, skok co 0,5mm</t>
  </si>
  <si>
    <t>Wiertło do kotwicy elastycznej 2,8mm, z ogranicznikiem</t>
  </si>
  <si>
    <t>Kotwica wykonana w całości z materiału syntetycznego PEEK, bezwęzłowa umożliwiająca mocowanie taśm o szerokości 2mm, o średnicy: 4;4,75; 5,5mm o długości 14,5mm, z dystalnie zagęszczonym gwintem zapewniającym lepsze mocowanie kotwicy w części korowej, możliwość kontroli napięcia nici w trakcie wkręcania kotwicy dzięki dodatkowemu obrotowemu mechanizmowi. Mechanizm obrotowy pozwalający na niezależne zablokowanie 4 końców przeprowadzonej przez kotwicę nici. Długość części pracującej 15cm</t>
  </si>
  <si>
    <t>Polimerowa nić ( żyłka) z trzema oczkami służąca do przeciągania szwów przez tkanki  w trakcie zabiegów artroskopowych, sterylna, opakowanie zbiorcze zawierające 8 szt.</t>
  </si>
  <si>
    <t>Wysnuwacz artroskopowy do nici, średnica 3,4mm, duże oczko wysnuwacza zapewniające łatwe manipulowanie nićmi</t>
  </si>
  <si>
    <t>Taśma pleciona, ultramocna z materiału wzmocnionego UHMWPE, szerokość 2mm, długość całkowita 99cm, długość części roboczej 19cm, pakowana jednostkowo, sterylnie w opakowania zbiorcze po 12szt.</t>
  </si>
  <si>
    <t>Narzędzie manualne do artroskopowego przeszywania tkanek miękkich, dwa kąty wygięcia ( 30 i 40 stopni) w zależności od miejsca przeszywania, prawe i lewe, średnica 3,4mm, wymiary części przeszywającej: 2,2x2,6mm</t>
  </si>
  <si>
    <t>Wartość netto [PLN]</t>
  </si>
  <si>
    <t>Wartość brutto [PLN] z 8%VAT</t>
  </si>
  <si>
    <t>Drut prowadzący z oczkiem, średnica 2,4mm</t>
  </si>
  <si>
    <t>Kotwoca peekowa o średnicy 2,6mm, wbijana, z jedną nicią w rozmiarze  #2</t>
  </si>
  <si>
    <t>Kotwoca peekowa o średnicy 2,6mm, wbijana, z dwiema nićmi w rozmiarze  #1</t>
  </si>
  <si>
    <t>Wiertło do kotwicy 2,6mm</t>
  </si>
  <si>
    <t>Pętla z supermocnej nici w rozmiarze #2, zakończona igłą prostą lub zagiętą, do obszywania przeszczepu, pakowana w opakowania zbiorcze po 12 szt.</t>
  </si>
  <si>
    <t>Nić artroskopowa, supermocna w różnych rozmiarach: #2, #0, #5, zakończona igłą lub bez igły ,pakowana w opakowania zbiorcze po 12 szt.</t>
  </si>
  <si>
    <t>Lp.</t>
  </si>
  <si>
    <t xml:space="preserve">Opis przedmiotu zamówienia </t>
  </si>
  <si>
    <t>Ilość szt/op</t>
  </si>
  <si>
    <t>Cena jed. netto [zł]</t>
  </si>
  <si>
    <t>Wartość  netto [zł]</t>
  </si>
  <si>
    <t>Vat %</t>
  </si>
  <si>
    <t>Wartość  bruto [zł]</t>
  </si>
  <si>
    <t>Wartość ogółem brutto dostawy wynosi: ………………………...zł</t>
  </si>
  <si>
    <t xml:space="preserve">Słownie: …………………………………………………………………………………………………………………………………...zł </t>
  </si>
  <si>
    <t>Pieczęć i podpis</t>
  </si>
  <si>
    <t>(upoważnionego przedstawiciela wykonawcy)</t>
  </si>
  <si>
    <t xml:space="preserve"> oferowany - numer katal.</t>
  </si>
  <si>
    <t>Tytanowa śruba interferencyjna z miękkim, nietraumatyzującym gwintem, o średnicy: 5,6,7, 8, 9,10mm i długościach: 20, 25, 30mm z gniazdem heksagonalnym 3,5mm, pakowana pojedynczo, sterylnie</t>
  </si>
  <si>
    <t xml:space="preserve">Wiertło do kotwicy elastycznej 1,3mm, z ogranicznikiem </t>
  </si>
  <si>
    <t>4op.</t>
  </si>
  <si>
    <t>10op.</t>
  </si>
  <si>
    <t>6op.</t>
  </si>
  <si>
    <t>30op.</t>
  </si>
  <si>
    <t>Zespolenia do artroskopii barku, kolana i stawu skokowego</t>
  </si>
  <si>
    <t xml:space="preserve">Zał. 2a </t>
  </si>
  <si>
    <t>oznaczenie spr. DSUiZP 252/AD/ 3   /2023   FORMULARZ CENOWY -  CZĘŚĆ 1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</si>
</sst>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27"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Czcionka tekstu podstawowego"/>
      <family val="2"/>
    </font>
    <font>
      <b/>
      <sz val="11"/>
      <name val="Czcionka tekstu podstawowego"/>
      <family val="0"/>
    </font>
    <font>
      <b/>
      <sz val="12"/>
      <name val="Czcionka tekstu podstawowego"/>
      <family val="0"/>
    </font>
    <font>
      <b/>
      <sz val="8"/>
      <name val="Czcionka tekstu podstawowego"/>
      <family val="2"/>
    </font>
    <font>
      <sz val="9"/>
      <name val="Czcionka tekstu podstawowego"/>
      <family val="2"/>
    </font>
    <font>
      <b/>
      <sz val="9"/>
      <name val="Czcionka tekstu podstawowego"/>
      <family val="0"/>
    </font>
    <font>
      <sz val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7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left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/>
    </xf>
    <xf numFmtId="2" fontId="24" fillId="0" borderId="10" xfId="0" applyNumberFormat="1" applyFont="1" applyBorder="1" applyAlignment="1">
      <alignment/>
    </xf>
    <xf numFmtId="0" fontId="25" fillId="0" borderId="10" xfId="0" applyFont="1" applyBorder="1" applyAlignment="1">
      <alignment horizontal="left"/>
    </xf>
    <xf numFmtId="0" fontId="21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24" fillId="0" borderId="10" xfId="0" applyFont="1" applyBorder="1" applyAlignment="1">
      <alignment/>
    </xf>
    <xf numFmtId="4" fontId="24" fillId="0" borderId="10" xfId="0" applyNumberFormat="1" applyFont="1" applyBorder="1" applyAlignment="1">
      <alignment horizontal="right"/>
    </xf>
    <xf numFmtId="4" fontId="24" fillId="0" borderId="10" xfId="0" applyNumberFormat="1" applyFont="1" applyBorder="1" applyAlignment="1">
      <alignment/>
    </xf>
    <xf numFmtId="0" fontId="26" fillId="0" borderId="10" xfId="0" applyFont="1" applyBorder="1" applyAlignment="1">
      <alignment vertical="center" wrapText="1"/>
    </xf>
    <xf numFmtId="0" fontId="26" fillId="0" borderId="0" xfId="0" applyFont="1" applyAlignment="1">
      <alignment vertical="center" wrapText="1"/>
    </xf>
    <xf numFmtId="4" fontId="20" fillId="0" borderId="0" xfId="0" applyNumberFormat="1" applyFont="1" applyAlignment="1">
      <alignment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center"/>
    </xf>
    <xf numFmtId="4" fontId="24" fillId="0" borderId="0" xfId="0" applyNumberFormat="1" applyFont="1" applyAlignment="1">
      <alignment horizontal="right"/>
    </xf>
    <xf numFmtId="0" fontId="24" fillId="0" borderId="0" xfId="0" applyFont="1" applyAlignment="1">
      <alignment horizontal="center" wrapText="1"/>
    </xf>
    <xf numFmtId="4" fontId="24" fillId="0" borderId="0" xfId="0" applyNumberFormat="1" applyFont="1" applyAlignment="1">
      <alignment horizontal="right"/>
    </xf>
    <xf numFmtId="0" fontId="20" fillId="0" borderId="0" xfId="0" applyFont="1" applyAlignment="1">
      <alignment horizontal="center"/>
    </xf>
    <xf numFmtId="0" fontId="24" fillId="0" borderId="10" xfId="0" applyFont="1" applyBorder="1" applyAlignment="1">
      <alignment wrapText="1"/>
    </xf>
    <xf numFmtId="0" fontId="24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2" fillId="0" borderId="0" xfId="0" applyFont="1" applyFill="1" applyAlignment="1">
      <alignment horizontal="left" wrapText="1"/>
    </xf>
    <xf numFmtId="0" fontId="24" fillId="0" borderId="11" xfId="0" applyFont="1" applyBorder="1" applyAlignment="1">
      <alignment wrapText="1"/>
    </xf>
    <xf numFmtId="0" fontId="24" fillId="0" borderId="12" xfId="0" applyFont="1" applyBorder="1" applyAlignment="1">
      <alignment wrapText="1"/>
    </xf>
    <xf numFmtId="0" fontId="24" fillId="0" borderId="13" xfId="0" applyFont="1" applyBorder="1" applyAlignment="1">
      <alignment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37"/>
  <sheetViews>
    <sheetView tabSelected="1" workbookViewId="0" topLeftCell="A1">
      <selection activeCell="K5" sqref="K5"/>
    </sheetView>
  </sheetViews>
  <sheetFormatPr defaultColWidth="8.796875" defaultRowHeight="14.25"/>
  <cols>
    <col min="1" max="1" width="4" style="1" customWidth="1"/>
    <col min="2" max="2" width="9.59765625" style="1" customWidth="1"/>
    <col min="3" max="3" width="8.69921875" style="1" customWidth="1"/>
    <col min="4" max="4" width="35.09765625" style="1" customWidth="1"/>
    <col min="5" max="5" width="11.5" style="1" customWidth="1"/>
    <col min="6" max="6" width="7" style="3" customWidth="1"/>
    <col min="7" max="7" width="9.5" style="1" customWidth="1"/>
    <col min="8" max="8" width="10.09765625" style="1" customWidth="1"/>
    <col min="9" max="9" width="5.5" style="1" customWidth="1"/>
    <col min="10" max="10" width="10" style="1" customWidth="1"/>
    <col min="11" max="16384" width="8.69921875" style="1" customWidth="1"/>
  </cols>
  <sheetData>
    <row r="1" spans="2:3" ht="16.5" customHeight="1">
      <c r="B1" s="2" t="s">
        <v>46</v>
      </c>
      <c r="C1" s="2" t="s">
        <v>47</v>
      </c>
    </row>
    <row r="2" spans="1:10" ht="21" customHeight="1">
      <c r="A2" s="4"/>
      <c r="B2" s="33" t="s">
        <v>45</v>
      </c>
      <c r="C2" s="33"/>
      <c r="D2" s="33"/>
      <c r="E2" s="33"/>
      <c r="F2" s="33"/>
      <c r="G2" s="33"/>
      <c r="H2" s="33"/>
      <c r="I2" s="33"/>
      <c r="J2" s="33"/>
    </row>
    <row r="3" ht="6" customHeight="1"/>
    <row r="4" spans="1:10" ht="22.5">
      <c r="A4" s="5" t="s">
        <v>27</v>
      </c>
      <c r="B4" s="30" t="s">
        <v>28</v>
      </c>
      <c r="C4" s="31"/>
      <c r="D4" s="32"/>
      <c r="E4" s="6" t="s">
        <v>38</v>
      </c>
      <c r="F4" s="7" t="s">
        <v>29</v>
      </c>
      <c r="G4" s="8" t="s">
        <v>30</v>
      </c>
      <c r="H4" s="8" t="s">
        <v>31</v>
      </c>
      <c r="I4" s="6" t="s">
        <v>32</v>
      </c>
      <c r="J4" s="6" t="s">
        <v>33</v>
      </c>
    </row>
    <row r="5" spans="1:10" ht="167.25" customHeight="1">
      <c r="A5" s="9">
        <v>1</v>
      </c>
      <c r="B5" s="34" t="s">
        <v>6</v>
      </c>
      <c r="C5" s="35"/>
      <c r="D5" s="36"/>
      <c r="E5" s="10"/>
      <c r="F5" s="11">
        <v>90</v>
      </c>
      <c r="G5" s="10"/>
      <c r="H5" s="12">
        <f>G5*F5</f>
        <v>0</v>
      </c>
      <c r="I5" s="13"/>
      <c r="J5" s="12"/>
    </row>
    <row r="6" spans="1:10" ht="40.5" customHeight="1">
      <c r="A6" s="9">
        <v>2</v>
      </c>
      <c r="B6" s="28" t="s">
        <v>39</v>
      </c>
      <c r="C6" s="28"/>
      <c r="D6" s="28"/>
      <c r="E6" s="10"/>
      <c r="F6" s="11">
        <v>90</v>
      </c>
      <c r="G6" s="10"/>
      <c r="H6" s="12">
        <f aca="true" t="shared" si="0" ref="H6:H29">G6*F6</f>
        <v>0</v>
      </c>
      <c r="I6" s="14"/>
      <c r="J6" s="12"/>
    </row>
    <row r="7" spans="1:10" ht="15.75" customHeight="1">
      <c r="A7" s="9">
        <v>3</v>
      </c>
      <c r="B7" s="28" t="s">
        <v>8</v>
      </c>
      <c r="C7" s="28"/>
      <c r="D7" s="28"/>
      <c r="E7" s="10"/>
      <c r="F7" s="11">
        <v>20</v>
      </c>
      <c r="G7" s="10"/>
      <c r="H7" s="12">
        <f t="shared" si="0"/>
        <v>0</v>
      </c>
      <c r="I7" s="14"/>
      <c r="J7" s="12"/>
    </row>
    <row r="8" spans="1:10" ht="61.5" customHeight="1">
      <c r="A8" s="9">
        <v>4</v>
      </c>
      <c r="B8" s="28" t="s">
        <v>3</v>
      </c>
      <c r="C8" s="28"/>
      <c r="D8" s="28"/>
      <c r="E8" s="10"/>
      <c r="F8" s="11">
        <v>90</v>
      </c>
      <c r="G8" s="10"/>
      <c r="H8" s="12">
        <f t="shared" si="0"/>
        <v>0</v>
      </c>
      <c r="I8" s="15"/>
      <c r="J8" s="12"/>
    </row>
    <row r="9" spans="1:10" ht="60.75" customHeight="1">
      <c r="A9" s="9">
        <v>5</v>
      </c>
      <c r="B9" s="28" t="s">
        <v>4</v>
      </c>
      <c r="C9" s="29"/>
      <c r="D9" s="29"/>
      <c r="E9" s="11"/>
      <c r="F9" s="11">
        <v>300</v>
      </c>
      <c r="G9" s="11"/>
      <c r="H9" s="12">
        <f t="shared" si="0"/>
        <v>0</v>
      </c>
      <c r="I9" s="16"/>
      <c r="J9" s="15"/>
    </row>
    <row r="10" spans="1:10" ht="50.25" customHeight="1">
      <c r="A10" s="9">
        <v>6</v>
      </c>
      <c r="B10" s="28" t="s">
        <v>9</v>
      </c>
      <c r="C10" s="28"/>
      <c r="D10" s="28"/>
      <c r="E10" s="10"/>
      <c r="F10" s="11" t="s">
        <v>44</v>
      </c>
      <c r="G10" s="10"/>
      <c r="H10" s="12">
        <f>G10*30</f>
        <v>0</v>
      </c>
      <c r="I10" s="15"/>
      <c r="J10" s="12"/>
    </row>
    <row r="11" spans="1:10" ht="25.5" customHeight="1">
      <c r="A11" s="9">
        <v>7</v>
      </c>
      <c r="B11" s="28" t="s">
        <v>10</v>
      </c>
      <c r="C11" s="28"/>
      <c r="D11" s="28"/>
      <c r="E11" s="10"/>
      <c r="F11" s="11">
        <v>10</v>
      </c>
      <c r="G11" s="10"/>
      <c r="H11" s="12">
        <f t="shared" si="0"/>
        <v>0</v>
      </c>
      <c r="I11" s="15"/>
      <c r="J11" s="15"/>
    </row>
    <row r="12" spans="1:10" ht="37.5" customHeight="1">
      <c r="A12" s="9">
        <v>8</v>
      </c>
      <c r="B12" s="28" t="s">
        <v>11</v>
      </c>
      <c r="C12" s="28"/>
      <c r="D12" s="28"/>
      <c r="E12" s="10"/>
      <c r="F12" s="11">
        <v>30</v>
      </c>
      <c r="G12" s="12"/>
      <c r="H12" s="12">
        <f t="shared" si="0"/>
        <v>0</v>
      </c>
      <c r="I12" s="15"/>
      <c r="J12" s="15"/>
    </row>
    <row r="13" spans="1:10" ht="38.25" customHeight="1">
      <c r="A13" s="9">
        <v>9</v>
      </c>
      <c r="B13" s="28" t="s">
        <v>12</v>
      </c>
      <c r="C13" s="28"/>
      <c r="D13" s="28"/>
      <c r="E13" s="10"/>
      <c r="F13" s="11">
        <v>30</v>
      </c>
      <c r="G13" s="12"/>
      <c r="H13" s="12">
        <f t="shared" si="0"/>
        <v>0</v>
      </c>
      <c r="I13" s="15"/>
      <c r="J13" s="15"/>
    </row>
    <row r="14" spans="1:10" ht="15.75" customHeight="1">
      <c r="A14" s="9">
        <v>10</v>
      </c>
      <c r="B14" s="28" t="s">
        <v>7</v>
      </c>
      <c r="C14" s="28"/>
      <c r="D14" s="28"/>
      <c r="E14" s="10"/>
      <c r="F14" s="11" t="s">
        <v>43</v>
      </c>
      <c r="G14" s="17"/>
      <c r="H14" s="12">
        <f>G14*6</f>
        <v>0</v>
      </c>
      <c r="I14" s="15"/>
      <c r="J14" s="15"/>
    </row>
    <row r="15" spans="1:10" ht="63" customHeight="1">
      <c r="A15" s="9">
        <v>11</v>
      </c>
      <c r="B15" s="28" t="s">
        <v>5</v>
      </c>
      <c r="C15" s="28"/>
      <c r="D15" s="28"/>
      <c r="E15" s="10"/>
      <c r="F15" s="11">
        <v>20</v>
      </c>
      <c r="G15" s="18"/>
      <c r="H15" s="12">
        <f t="shared" si="0"/>
        <v>0</v>
      </c>
      <c r="I15" s="15"/>
      <c r="J15" s="15"/>
    </row>
    <row r="16" spans="1:10" ht="60" customHeight="1">
      <c r="A16" s="9">
        <v>12</v>
      </c>
      <c r="B16" s="28" t="s">
        <v>1</v>
      </c>
      <c r="C16" s="28"/>
      <c r="D16" s="28"/>
      <c r="E16" s="10"/>
      <c r="F16" s="11">
        <v>40</v>
      </c>
      <c r="G16" s="18"/>
      <c r="H16" s="12">
        <f t="shared" si="0"/>
        <v>0</v>
      </c>
      <c r="I16" s="15"/>
      <c r="J16" s="15"/>
    </row>
    <row r="17" spans="1:10" ht="15.75" customHeight="1">
      <c r="A17" s="9">
        <v>13</v>
      </c>
      <c r="B17" s="28" t="s">
        <v>13</v>
      </c>
      <c r="C17" s="28"/>
      <c r="D17" s="28"/>
      <c r="E17" s="10"/>
      <c r="F17" s="11">
        <v>6</v>
      </c>
      <c r="G17" s="18"/>
      <c r="H17" s="12">
        <f t="shared" si="0"/>
        <v>0</v>
      </c>
      <c r="I17" s="15"/>
      <c r="J17" s="15"/>
    </row>
    <row r="18" spans="1:10" ht="50.25" customHeight="1">
      <c r="A18" s="9">
        <v>14</v>
      </c>
      <c r="B18" s="28" t="s">
        <v>2</v>
      </c>
      <c r="C18" s="28"/>
      <c r="D18" s="28"/>
      <c r="E18" s="10"/>
      <c r="F18" s="11">
        <v>50</v>
      </c>
      <c r="G18" s="18"/>
      <c r="H18" s="12">
        <f t="shared" si="0"/>
        <v>0</v>
      </c>
      <c r="I18" s="15"/>
      <c r="J18" s="15"/>
    </row>
    <row r="19" spans="1:10" ht="18" customHeight="1">
      <c r="A19" s="9">
        <v>15</v>
      </c>
      <c r="B19" s="28" t="s">
        <v>40</v>
      </c>
      <c r="C19" s="28"/>
      <c r="D19" s="28"/>
      <c r="E19" s="10"/>
      <c r="F19" s="11">
        <v>10</v>
      </c>
      <c r="G19" s="18"/>
      <c r="H19" s="12">
        <f t="shared" si="0"/>
        <v>0</v>
      </c>
      <c r="I19" s="15"/>
      <c r="J19" s="15"/>
    </row>
    <row r="20" spans="1:10" ht="96.75" customHeight="1">
      <c r="A20" s="9">
        <v>16</v>
      </c>
      <c r="B20" s="28" t="s">
        <v>14</v>
      </c>
      <c r="C20" s="28"/>
      <c r="D20" s="28"/>
      <c r="E20" s="10"/>
      <c r="F20" s="11">
        <v>30</v>
      </c>
      <c r="G20" s="18"/>
      <c r="H20" s="12">
        <f t="shared" si="0"/>
        <v>0</v>
      </c>
      <c r="I20" s="15"/>
      <c r="J20" s="15"/>
    </row>
    <row r="21" spans="1:10" ht="39" customHeight="1">
      <c r="A21" s="9">
        <v>17</v>
      </c>
      <c r="B21" s="28" t="s">
        <v>15</v>
      </c>
      <c r="C21" s="28"/>
      <c r="D21" s="28"/>
      <c r="E21" s="10"/>
      <c r="F21" s="11" t="s">
        <v>41</v>
      </c>
      <c r="G21" s="18"/>
      <c r="H21" s="12">
        <f>G21*4</f>
        <v>0</v>
      </c>
      <c r="I21" s="15"/>
      <c r="J21" s="15"/>
    </row>
    <row r="22" spans="1:10" ht="39.75" customHeight="1">
      <c r="A22" s="9">
        <v>18</v>
      </c>
      <c r="B22" s="28" t="s">
        <v>18</v>
      </c>
      <c r="C22" s="28"/>
      <c r="D22" s="28"/>
      <c r="E22" s="10"/>
      <c r="F22" s="11">
        <v>8</v>
      </c>
      <c r="G22" s="18"/>
      <c r="H22" s="12">
        <f t="shared" si="0"/>
        <v>0</v>
      </c>
      <c r="I22" s="15"/>
      <c r="J22" s="15"/>
    </row>
    <row r="23" spans="1:10" ht="24" customHeight="1">
      <c r="A23" s="9">
        <v>19</v>
      </c>
      <c r="B23" s="28" t="s">
        <v>16</v>
      </c>
      <c r="C23" s="28"/>
      <c r="D23" s="28"/>
      <c r="E23" s="10"/>
      <c r="F23" s="11">
        <v>2</v>
      </c>
      <c r="G23" s="18"/>
      <c r="H23" s="12">
        <f t="shared" si="0"/>
        <v>0</v>
      </c>
      <c r="I23" s="15"/>
      <c r="J23" s="15"/>
    </row>
    <row r="24" spans="1:10" ht="36" customHeight="1">
      <c r="A24" s="9">
        <v>20</v>
      </c>
      <c r="B24" s="28" t="s">
        <v>17</v>
      </c>
      <c r="C24" s="28"/>
      <c r="D24" s="28"/>
      <c r="E24" s="10"/>
      <c r="F24" s="11">
        <v>4</v>
      </c>
      <c r="G24" s="18"/>
      <c r="H24" s="12">
        <f t="shared" si="0"/>
        <v>0</v>
      </c>
      <c r="I24" s="15"/>
      <c r="J24" s="15"/>
    </row>
    <row r="25" spans="1:10" ht="37.5" customHeight="1">
      <c r="A25" s="9">
        <v>21</v>
      </c>
      <c r="B25" s="28" t="s">
        <v>0</v>
      </c>
      <c r="C25" s="28"/>
      <c r="D25" s="28"/>
      <c r="E25" s="10"/>
      <c r="F25" s="11">
        <v>20</v>
      </c>
      <c r="G25" s="18"/>
      <c r="H25" s="12">
        <f t="shared" si="0"/>
        <v>0</v>
      </c>
      <c r="I25" s="15"/>
      <c r="J25" s="15"/>
    </row>
    <row r="26" spans="1:10" ht="15.75" customHeight="1">
      <c r="A26" s="9">
        <v>22</v>
      </c>
      <c r="B26" s="28" t="s">
        <v>21</v>
      </c>
      <c r="C26" s="28"/>
      <c r="D26" s="28"/>
      <c r="E26" s="10"/>
      <c r="F26" s="11">
        <v>70</v>
      </c>
      <c r="G26" s="18"/>
      <c r="H26" s="12">
        <f t="shared" si="0"/>
        <v>0</v>
      </c>
      <c r="I26" s="15"/>
      <c r="J26" s="15"/>
    </row>
    <row r="27" spans="1:254" ht="18" customHeight="1">
      <c r="A27" s="9">
        <v>23</v>
      </c>
      <c r="B27" s="28" t="s">
        <v>22</v>
      </c>
      <c r="C27" s="28"/>
      <c r="D27" s="28"/>
      <c r="E27" s="10"/>
      <c r="F27" s="11">
        <v>60</v>
      </c>
      <c r="G27" s="18"/>
      <c r="H27" s="12">
        <f t="shared" si="0"/>
        <v>0</v>
      </c>
      <c r="I27" s="19"/>
      <c r="J27" s="19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  <c r="IQ27" s="20"/>
      <c r="IR27" s="20"/>
      <c r="IS27" s="20"/>
      <c r="IT27" s="20"/>
    </row>
    <row r="28" spans="1:254" ht="24.75" customHeight="1">
      <c r="A28" s="9">
        <v>24</v>
      </c>
      <c r="B28" s="28" t="s">
        <v>23</v>
      </c>
      <c r="C28" s="28"/>
      <c r="D28" s="28"/>
      <c r="E28" s="10"/>
      <c r="F28" s="11">
        <v>60</v>
      </c>
      <c r="G28" s="18"/>
      <c r="H28" s="12">
        <f t="shared" si="0"/>
        <v>0</v>
      </c>
      <c r="I28" s="19"/>
      <c r="J28" s="19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20"/>
      <c r="IT28" s="20"/>
    </row>
    <row r="29" spans="1:254" ht="14.25" customHeight="1">
      <c r="A29" s="9">
        <v>25</v>
      </c>
      <c r="B29" s="28" t="s">
        <v>24</v>
      </c>
      <c r="C29" s="28"/>
      <c r="D29" s="28"/>
      <c r="E29" s="10"/>
      <c r="F29" s="11">
        <v>6</v>
      </c>
      <c r="G29" s="18"/>
      <c r="H29" s="12">
        <f t="shared" si="0"/>
        <v>0</v>
      </c>
      <c r="I29" s="19"/>
      <c r="J29" s="19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  <c r="IQ29" s="20"/>
      <c r="IR29" s="20"/>
      <c r="IS29" s="20"/>
      <c r="IT29" s="20"/>
    </row>
    <row r="30" spans="1:254" ht="24" customHeight="1">
      <c r="A30" s="9">
        <v>26</v>
      </c>
      <c r="B30" s="28" t="s">
        <v>25</v>
      </c>
      <c r="C30" s="28"/>
      <c r="D30" s="28"/>
      <c r="E30" s="10"/>
      <c r="F30" s="11" t="s">
        <v>42</v>
      </c>
      <c r="G30" s="18"/>
      <c r="H30" s="12">
        <f>G30*10</f>
        <v>0</v>
      </c>
      <c r="I30" s="19"/>
      <c r="J30" s="19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  <c r="IQ30" s="20"/>
      <c r="IR30" s="20"/>
      <c r="IS30" s="20"/>
      <c r="IT30" s="20"/>
    </row>
    <row r="31" spans="1:10" ht="25.5" customHeight="1">
      <c r="A31" s="9">
        <v>27</v>
      </c>
      <c r="B31" s="28" t="s">
        <v>26</v>
      </c>
      <c r="C31" s="28"/>
      <c r="D31" s="28"/>
      <c r="E31" s="10"/>
      <c r="F31" s="11" t="s">
        <v>42</v>
      </c>
      <c r="G31" s="18"/>
      <c r="H31" s="12">
        <f>G31*10</f>
        <v>0</v>
      </c>
      <c r="I31" s="15"/>
      <c r="J31" s="15"/>
    </row>
    <row r="32" spans="4:8" ht="14.25">
      <c r="D32" s="1" t="s">
        <v>19</v>
      </c>
      <c r="H32" s="21">
        <f>SUM(H5:H31)</f>
        <v>0</v>
      </c>
    </row>
    <row r="33" spans="2:8" ht="14.25">
      <c r="B33" s="22"/>
      <c r="C33" s="22"/>
      <c r="D33" s="1" t="s">
        <v>20</v>
      </c>
      <c r="F33" s="23"/>
      <c r="G33" s="24"/>
      <c r="H33" s="21">
        <f>H32*1.08</f>
        <v>0</v>
      </c>
    </row>
    <row r="34" spans="1:8" ht="14.25">
      <c r="A34" s="1" t="s">
        <v>34</v>
      </c>
      <c r="B34" s="25"/>
      <c r="C34" s="25"/>
      <c r="D34" s="25"/>
      <c r="E34" s="25"/>
      <c r="F34" s="23"/>
      <c r="G34" s="24"/>
      <c r="H34" s="26"/>
    </row>
    <row r="35" ht="14.25">
      <c r="A35" s="1" t="s">
        <v>35</v>
      </c>
    </row>
    <row r="36" ht="14.25">
      <c r="G36" s="1" t="s">
        <v>36</v>
      </c>
    </row>
    <row r="37" spans="6:10" ht="14.25">
      <c r="F37" s="27" t="s">
        <v>37</v>
      </c>
      <c r="G37" s="27"/>
      <c r="H37" s="27"/>
      <c r="I37" s="27"/>
      <c r="J37" s="27"/>
    </row>
  </sheetData>
  <sheetProtection/>
  <mergeCells count="30">
    <mergeCell ref="B2:J2"/>
    <mergeCell ref="B5:D5"/>
    <mergeCell ref="B7:D7"/>
    <mergeCell ref="B10:D10"/>
    <mergeCell ref="B6:D6"/>
    <mergeCell ref="B8:D8"/>
    <mergeCell ref="B4:D4"/>
    <mergeCell ref="B19:D19"/>
    <mergeCell ref="B20:D20"/>
    <mergeCell ref="B22:D22"/>
    <mergeCell ref="B24:D24"/>
    <mergeCell ref="B18:D18"/>
    <mergeCell ref="B9:D9"/>
    <mergeCell ref="B31:D31"/>
    <mergeCell ref="B26:D26"/>
    <mergeCell ref="B28:D28"/>
    <mergeCell ref="B25:D25"/>
    <mergeCell ref="B21:D21"/>
    <mergeCell ref="B12:D12"/>
    <mergeCell ref="B13:D13"/>
    <mergeCell ref="B11:D11"/>
    <mergeCell ref="B14:D14"/>
    <mergeCell ref="B16:D16"/>
    <mergeCell ref="B23:D23"/>
    <mergeCell ref="B15:D15"/>
    <mergeCell ref="B17:D17"/>
    <mergeCell ref="F37:J37"/>
    <mergeCell ref="B30:D30"/>
    <mergeCell ref="B27:D27"/>
    <mergeCell ref="B29:D29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Bartosz</dc:creator>
  <cp:keywords/>
  <dc:description/>
  <cp:lastModifiedBy>adrabik</cp:lastModifiedBy>
  <cp:lastPrinted>2023-01-23T11:15:00Z</cp:lastPrinted>
  <dcterms:created xsi:type="dcterms:W3CDTF">2010-10-30T08:15:15Z</dcterms:created>
  <dcterms:modified xsi:type="dcterms:W3CDTF">2023-01-24T06:52:26Z</dcterms:modified>
  <cp:category/>
  <cp:version/>
  <cp:contentType/>
  <cp:contentStatus/>
</cp:coreProperties>
</file>