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6360" tabRatio="213" activeTab="0"/>
  </bookViews>
  <sheets>
    <sheet name="zad 9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<sst xmlns="http://schemas.openxmlformats.org/spreadsheetml/2006/main" count="39" uniqueCount="33">
  <si>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</si>
  <si>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</si>
  <si>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</si>
  <si>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</si>
  <si>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</si>
  <si>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</si>
  <si>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</si>
  <si>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szt.</t>
  </si>
  <si>
    <t>razem:</t>
  </si>
  <si>
    <t>x</t>
  </si>
  <si>
    <t>(upoważnionego przedstawiciela wykonawcy)</t>
  </si>
  <si>
    <t>W pozycjach w których występują rozmiary - od – do -  cenę należy uśrednić niezależnie od rozmiarów, które będą zamawiane według potrzeb</t>
  </si>
  <si>
    <t>na oferowane wielkości opakowań oraz należy odpowiednio zmienić formularz cenowy.</t>
  </si>
  <si>
    <t>Nazwa Producenta</t>
  </si>
  <si>
    <t xml:space="preserve">Kaniula bezpieczna do długotrwałych wlewów dożylnych wyposażona w automatyczny, plastikowy mechanizm zapobiegający przed zakłuciem podczas użycia i po użyciu kaniuli, posiadająca zastawkę antyzwrotną, port zabezpieczony samodomykającym się koreczkiem, ze skrzydełkami, min. 4 paski kontrastujące w RTG, cewnik wykonany z poliuretanu (PUR). Kaniula posiadająca otwór przy ostrzu igły umożliwiający natychmiastowe potwierdzenie wejścia do naczynia podczas kaniulacji, rozmiar 22G 0,9x25mm, przepływ 42 ml/min.Sterylna. </t>
  </si>
  <si>
    <t xml:space="preserve">Kaniula bezpieczna do długotrwałych wlewów dożylnych wyposażona w automatyczny, plastikowy mechanizm zapobiegający przed zakłuciem podczas użycia i po użyciu kaniuli, posiadająca zastawkę antyzwrotną, port zabezpieczony samodomykającym się koreczkiem, ze skrzydełkami,  min. 4 paskI kontrastujące w RTG, cewnik wykonany z poliuretanu (PUR). Kaniula posiadająca otwór przy ostrzu igły umożliwiający natychmiastowe potwierdzenie wejścia do naczynia podczas kaniulacji, rozmiar 20G 1,1x32 mm, przepływ 67 ml/min.Sterylna. </t>
  </si>
  <si>
    <t xml:space="preserve">Kaniula bezpieczna do długotrwałych wlewów dożylnych wyposażona w automatyczny, plastikowy mechanizm zapobiegający przed zakłuciem podczas użycia i po użyciu kaniuli, posiadająca zastawkę antyzwrotną, port zabezpieczony samodomykającym się koreczkiem, ze skrzydełkami, min.4 paski kontrastujące w RTG, cewnik wykonany z poliuretanu (PUR). Kaniula posiadająca otwór przy ostrzu igły umożliwiający natychmiastowe potwierdzenie wejścia do naczynia podczas kaniulacji, dostępna w rozmiarach 18G 1,3x45mm, przepływ 103 ml/min oraz  18G 1,3x32mm, przepływ 103 ml/min do wyboru zamawiającego. Sterylna. </t>
  </si>
  <si>
    <t xml:space="preserve">Zamknięcie/zabezpieczenie strzykawki wypełnionej lekiem lub roztworem , zmniejsza ryzyko zanieczyszczenia przez dotyk, zapobiega wyciekowi leku przygotowanego w strzykawce. Zabezpieczenie może być stosowane do strzykawek Luer Lock  oraz Luer . Na końcówce LL zabezpieczenie jest nałożone. opakowanie jednostkowe 1 taca = 10 szt koreczków . Sterylizowane EO. Opakowanie 50 tacek </t>
  </si>
  <si>
    <t>opak./tacka</t>
  </si>
  <si>
    <t xml:space="preserve">opak  </t>
  </si>
  <si>
    <t xml:space="preserve"> Jednorazowego  użytku sprzęt specjalistyczny -bezpieczny</t>
  </si>
  <si>
    <t>Igła do pobierania leków z fiolek z gumowym korkiem z  z ostrzem ściętym pod kątem 40-45°, które zapobiega fragmentacji materiału korka, zapobiegającym fragmentacji korka - rozm. 1.2 dł. 40mm - op. a 100 szt.</t>
  </si>
  <si>
    <t>Zestaw infuzyjny grawitacyjny, z technologią zapobiegającą dostawaniu się powietrza do drenu po zakończeniu infuzji. Precyzyjny zacisk rolkowy z zaczepem do przypięcia drenu, dodatkowy zacisk na drenie pomiędzy komorą a zaciskiem rolkowym do odcięcia infuzji. Spike ABS, igla ścięta jednostronnie/lancet. Elastyczna komora kroplowa dlugość min. 60mm, bez zawartości DEHP, lateksu, bisphenol A , filtr 15 mikronów w dnie komory. (oznaczenie na opakowaniu), wentylowana /odpowietrznik komory kroplowej ręczny. Długość  drenu 175 cm, calkowita dlugośc zestawu 185cm. Objętość wypelnienia drenu 18 ml .Dren zakończony łącznikiem luer z zatyczką  z filtrem hydrofobowym 1,2 microna typu priming cap. Sterylny - EO, na opakowaniu jednostkowym instrukcja obslugi, data ważności – 3 lata od daty prod.</t>
  </si>
  <si>
    <t xml:space="preserve"> Szacunkowe zapotrzebowanie na  specjalistyczny sprzęt  jednorazowego uzytku - bezpieczny</t>
  </si>
  <si>
    <t>Lp.</t>
  </si>
  <si>
    <t>Uwaga: W celu potwierdzenia, że oferowane dostawy odpowiadają wymaganiom określonym przez Zamawiającego, Wykonawca złoży wraz z ofertą aktualne dokumenty:
- materiały informacyjne na temat oferowanego produktu, takie jak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</si>
  <si>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 xml:space="preserve">oznaczenie spr. DSUiZP/252/ŁM/27/2022            ZADANIE NR 9 -  zał nr 2      </t>
  </si>
  <si>
    <r>
      <t>Zamknięty system dostępu naczyniowego, przezroczysty, bezigłowy, sterylny, pakowany pojedynczo, kompatybilny z końcówką   luer-lok, z łatwą jednorodną materiałową powierzchnią do dezynfekcji, jednoelementową, przezierną, podzielną membraną split septum osadzoną zewnętrznie na poliwęglanowym przezroczystym plastikowym konektorze, wystającą częściowo nad obudowę, niesprzyjającą kolonizacji bakterii. Bez mechanicznych części wewnętr</t>
    </r>
    <r>
      <rPr>
        <sz val="8"/>
        <color indexed="8"/>
        <rFont val="Calibri"/>
        <family val="2"/>
      </rPr>
      <t>znych,  z prostym, w pełni widocznym torem przepływu, o min. przepływie 533 ml/min, wysokość</t>
    </r>
    <r>
      <rPr>
        <sz val="8"/>
        <rFont val="Calibri"/>
        <family val="2"/>
      </rPr>
      <t xml:space="preserve"> i waga: 2 cm, 1 g. </t>
    </r>
    <r>
      <rPr>
        <sz val="8"/>
        <color indexed="8"/>
        <rFont val="Calibri"/>
        <family val="2"/>
      </rPr>
      <t xml:space="preserve"> Wytrzymały na ciśnienie płynu iniekcyjnego  45 PSI.</t>
    </r>
    <r>
      <rPr>
        <sz val="8"/>
        <rFont val="Calibri"/>
        <family val="2"/>
      </rPr>
      <t xml:space="preserve">  Możliwość podłączenia u pacjenta do 100 aktywacji. Dostosowany do użytku z krwią, lipidami, alkoholami oraz lekami chemioterapeutycznymi.</t>
    </r>
  </si>
  <si>
    <t>Zawór zamykający dostępu naczyniowego z podwójnym przedłużaczem o długości 15 cm 
- z klamrą zaciskową na każdym rozgałęzieniu, 
- bezigłowy, kompatybilny z połączeniami typu Luer – Lock i Luer – Slip
- nie zawiera lateksu, nie zawiera PCV ( ftalanów ) , kompatybilne z lipidami , chemioterapeutykami, 
- posiadający przeźroczystą poliwęglanową obudowę i przeźroczystą membranę ułatwiające szybką ocenę  efektywności płukania, 
- posiadający podzielną Split Septum, silikonową membranę z kołnierzem idealnie gładkim i jednorodnym, wywiniętym zewnętrznie , zamkniętą na długości min. 4,5 mm ( w fazie zamknięcia)
- posiadający jednorodną powierzchnie do dezynfekcji, która jest kołnierzem membrany ( powierzchnia do dezynfekcji wykonana z jednego materiału, stanowiąca jedną całość, niesprzyjająca kolonizacji bakterii,                -   wytrzymały na ciśnienie płynu iniekcyjnego 45 PSI
- czas użycia 100 aktywacji 
- posiadająca prosty tor przepływu, bez elementów lub mechanizmów wewnętrznych
- pracująca w systemie zamkniętym
- wymagany minimalny przepływ  20 l/h           
- objętość wypełnienia wynosząca 1,6 ml         
- sterylny, pakowany pojedynczo</t>
  </si>
  <si>
    <r>
      <t xml:space="preserve">W pozycjach pakowanych (a 50 szt.),  (a 100 szt.) . można zaoferować opakowania </t>
    </r>
    <r>
      <rPr>
        <b/>
        <sz val="8"/>
        <rFont val="Calibri"/>
        <family val="2"/>
      </rPr>
      <t>mniejsze</t>
    </r>
    <r>
      <rPr>
        <sz val="8"/>
        <rFont val="Calibri"/>
        <family val="2"/>
      </rPr>
      <t xml:space="preserve"> od żądanych  po  przeliczeniu podanej ilości  szt. opakowań</t>
    </r>
  </si>
  <si>
    <t>………………………………………………..</t>
  </si>
  <si>
    <t>Nazwa wykonawcy</t>
  </si>
  <si>
    <t>Podpis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</si>
</sst>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,&quot;zł&quot;_-;\-* #,##0.00,&quot;zł&quot;_-;_-* \-??&quot; zł&quot;_-;_-@_-"/>
  </numFmts>
  <fonts count="48">
    <font>
      <sz val="10"/>
      <name val="Arial"/>
      <family val="2"/>
    </font>
    <font>
      <sz val="10"/>
      <name val="Arial CE"/>
      <family val="0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9" fontId="25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/>
      <protection/>
    </xf>
    <xf numFmtId="3" fontId="47" fillId="0" borderId="10" xfId="0" applyNumberFormat="1" applyFont="1" applyFill="1" applyBorder="1" applyAlignment="1">
      <alignment horizontal="center" vertical="center"/>
    </xf>
    <xf numFmtId="4" fontId="47" fillId="36" borderId="10" xfId="0" applyNumberFormat="1" applyFont="1" applyFill="1" applyBorder="1" applyAlignment="1" applyProtection="1">
      <alignment horizontal="right" vertical="center"/>
      <protection locked="0"/>
    </xf>
    <xf numFmtId="9" fontId="47" fillId="0" borderId="10" xfId="0" applyNumberFormat="1" applyFont="1" applyFill="1" applyBorder="1" applyAlignment="1" applyProtection="1">
      <alignment horizontal="center" vertical="center"/>
      <protection locked="0"/>
    </xf>
    <xf numFmtId="4" fontId="47" fillId="0" borderId="10" xfId="0" applyNumberFormat="1" applyFont="1" applyFill="1" applyBorder="1" applyAlignment="1">
      <alignment horizontal="right" vertical="center"/>
    </xf>
    <xf numFmtId="3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4" fillId="37" borderId="11" xfId="0" applyNumberFormat="1" applyFont="1" applyFill="1" applyBorder="1" applyAlignment="1">
      <alignment horizontal="center" vertical="center"/>
    </xf>
    <xf numFmtId="4" fontId="4" fillId="37" borderId="12" xfId="0" applyNumberFormat="1" applyFont="1" applyFill="1" applyBorder="1" applyAlignment="1">
      <alignment horizontal="center" vertical="center"/>
    </xf>
    <xf numFmtId="4" fontId="4" fillId="37" borderId="12" xfId="0" applyNumberFormat="1" applyFont="1" applyFill="1" applyBorder="1" applyAlignment="1">
      <alignment horizontal="right" vertical="center"/>
    </xf>
    <xf numFmtId="0" fontId="2" fillId="35" borderId="10" xfId="53" applyFont="1" applyFill="1" applyBorder="1" applyAlignment="1">
      <alignment vertical="center" wrapText="1"/>
      <protection/>
    </xf>
    <xf numFmtId="0" fontId="47" fillId="35" borderId="10" xfId="52" applyFont="1" applyFill="1" applyBorder="1" applyAlignment="1">
      <alignment vertical="center" wrapText="1"/>
      <protection/>
    </xf>
    <xf numFmtId="0" fontId="47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15" zoomScaleNormal="115" zoomScalePageLayoutView="0" workbookViewId="0" topLeftCell="A1">
      <selection activeCell="J6" sqref="J6"/>
    </sheetView>
  </sheetViews>
  <sheetFormatPr defaultColWidth="8.8515625" defaultRowHeight="12.75"/>
  <cols>
    <col min="1" max="1" width="2.140625" style="4" customWidth="1"/>
    <col min="2" max="2" width="59.421875" style="1" customWidth="1"/>
    <col min="3" max="3" width="8.28125" style="1" customWidth="1"/>
    <col min="4" max="5" width="5.00390625" style="1" customWidth="1"/>
    <col min="6" max="6" width="5.421875" style="1" customWidth="1"/>
    <col min="7" max="7" width="4.140625" style="1" customWidth="1"/>
    <col min="8" max="8" width="6.140625" style="1" customWidth="1"/>
    <col min="9" max="9" width="6.28125" style="1" customWidth="1"/>
    <col min="10" max="10" width="6.57421875" style="1" customWidth="1"/>
    <col min="11" max="16384" width="8.8515625" style="1" customWidth="1"/>
  </cols>
  <sheetData>
    <row r="1" ht="12">
      <c r="B1" s="1" t="s">
        <v>26</v>
      </c>
    </row>
    <row r="2" ht="12">
      <c r="B2" s="1" t="s">
        <v>23</v>
      </c>
    </row>
    <row r="3" spans="1:10" ht="50.25" customHeight="1">
      <c r="A3" s="15" t="s">
        <v>24</v>
      </c>
      <c r="B3" s="16" t="s">
        <v>20</v>
      </c>
      <c r="C3" s="17" t="s">
        <v>13</v>
      </c>
      <c r="D3" s="18" t="s">
        <v>0</v>
      </c>
      <c r="E3" s="18" t="s">
        <v>1</v>
      </c>
      <c r="F3" s="19" t="s">
        <v>2</v>
      </c>
      <c r="G3" s="20" t="s">
        <v>3</v>
      </c>
      <c r="H3" s="18" t="s">
        <v>4</v>
      </c>
      <c r="I3" s="18" t="s">
        <v>5</v>
      </c>
      <c r="J3" s="18" t="s">
        <v>6</v>
      </c>
    </row>
    <row r="4" spans="1:10" s="2" customFormat="1" ht="78.75" customHeight="1">
      <c r="A4" s="44">
        <v>1</v>
      </c>
      <c r="B4" s="42" t="s">
        <v>15</v>
      </c>
      <c r="C4" s="22"/>
      <c r="D4" s="23" t="s">
        <v>7</v>
      </c>
      <c r="E4" s="24">
        <v>100</v>
      </c>
      <c r="F4" s="25"/>
      <c r="G4" s="26"/>
      <c r="H4" s="27">
        <f aca="true" t="shared" si="0" ref="H4:H10">ROUND((E4*F4),2)</f>
        <v>0</v>
      </c>
      <c r="I4" s="27">
        <f aca="true" t="shared" si="1" ref="I4:I10">ROUND((H4*G4),2)</f>
        <v>0</v>
      </c>
      <c r="J4" s="27">
        <f aca="true" t="shared" si="2" ref="J4:J10">ROUND((H4+H4*G4),2)</f>
        <v>0</v>
      </c>
    </row>
    <row r="5" spans="1:10" s="2" customFormat="1" ht="76.5" customHeight="1">
      <c r="A5" s="44">
        <v>2</v>
      </c>
      <c r="B5" s="21" t="s">
        <v>14</v>
      </c>
      <c r="C5" s="22"/>
      <c r="D5" s="23" t="s">
        <v>7</v>
      </c>
      <c r="E5" s="24">
        <v>800</v>
      </c>
      <c r="F5" s="25"/>
      <c r="G5" s="26"/>
      <c r="H5" s="27">
        <f t="shared" si="0"/>
        <v>0</v>
      </c>
      <c r="I5" s="27">
        <f t="shared" si="1"/>
        <v>0</v>
      </c>
      <c r="J5" s="27">
        <f t="shared" si="2"/>
        <v>0</v>
      </c>
    </row>
    <row r="6" spans="1:10" s="2" customFormat="1" ht="90" customHeight="1">
      <c r="A6" s="44">
        <v>3</v>
      </c>
      <c r="B6" s="21" t="s">
        <v>16</v>
      </c>
      <c r="C6" s="22"/>
      <c r="D6" s="23" t="s">
        <v>7</v>
      </c>
      <c r="E6" s="24">
        <v>100</v>
      </c>
      <c r="F6" s="25"/>
      <c r="G6" s="26"/>
      <c r="H6" s="27">
        <f t="shared" si="0"/>
        <v>0</v>
      </c>
      <c r="I6" s="27">
        <f t="shared" si="1"/>
        <v>0</v>
      </c>
      <c r="J6" s="27">
        <f t="shared" si="2"/>
        <v>0</v>
      </c>
    </row>
    <row r="7" spans="1:10" ht="100.5" customHeight="1">
      <c r="A7" s="44">
        <v>4</v>
      </c>
      <c r="B7" s="39" t="s">
        <v>27</v>
      </c>
      <c r="C7" s="29"/>
      <c r="D7" s="23" t="s">
        <v>7</v>
      </c>
      <c r="E7" s="28">
        <v>5000</v>
      </c>
      <c r="F7" s="25"/>
      <c r="G7" s="26"/>
      <c r="H7" s="27">
        <f t="shared" si="0"/>
        <v>0</v>
      </c>
      <c r="I7" s="27">
        <f t="shared" si="1"/>
        <v>0</v>
      </c>
      <c r="J7" s="27">
        <f t="shared" si="2"/>
        <v>0</v>
      </c>
    </row>
    <row r="8" spans="1:10" ht="220.5" customHeight="1">
      <c r="A8" s="44">
        <v>5</v>
      </c>
      <c r="B8" s="40" t="s">
        <v>28</v>
      </c>
      <c r="C8" s="29"/>
      <c r="D8" s="23" t="s">
        <v>7</v>
      </c>
      <c r="E8" s="28">
        <v>250</v>
      </c>
      <c r="F8" s="25"/>
      <c r="G8" s="26"/>
      <c r="H8" s="27">
        <f t="shared" si="0"/>
        <v>0</v>
      </c>
      <c r="I8" s="27">
        <f t="shared" si="1"/>
        <v>0</v>
      </c>
      <c r="J8" s="27">
        <f t="shared" si="2"/>
        <v>0</v>
      </c>
    </row>
    <row r="9" spans="1:10" ht="33" customHeight="1">
      <c r="A9" s="44">
        <v>6</v>
      </c>
      <c r="B9" s="30" t="s">
        <v>21</v>
      </c>
      <c r="C9" s="29"/>
      <c r="D9" s="23" t="s">
        <v>19</v>
      </c>
      <c r="E9" s="28">
        <v>10</v>
      </c>
      <c r="F9" s="25"/>
      <c r="G9" s="26"/>
      <c r="H9" s="27">
        <f t="shared" si="0"/>
        <v>0</v>
      </c>
      <c r="I9" s="27">
        <f t="shared" si="1"/>
        <v>0</v>
      </c>
      <c r="J9" s="27">
        <f t="shared" si="2"/>
        <v>0</v>
      </c>
    </row>
    <row r="10" spans="1:10" ht="56.25" customHeight="1">
      <c r="A10" s="44">
        <v>7</v>
      </c>
      <c r="B10" s="41" t="s">
        <v>17</v>
      </c>
      <c r="C10" s="29"/>
      <c r="D10" s="31" t="s">
        <v>18</v>
      </c>
      <c r="E10" s="28">
        <v>5000</v>
      </c>
      <c r="F10" s="25"/>
      <c r="G10" s="26"/>
      <c r="H10" s="27">
        <f t="shared" si="0"/>
        <v>0</v>
      </c>
      <c r="I10" s="27">
        <f t="shared" si="1"/>
        <v>0</v>
      </c>
      <c r="J10" s="27">
        <f t="shared" si="2"/>
        <v>0</v>
      </c>
    </row>
    <row r="11" spans="1:10" ht="111.75" customHeight="1">
      <c r="A11" s="45">
        <v>8</v>
      </c>
      <c r="B11" s="43" t="s">
        <v>22</v>
      </c>
      <c r="C11" s="29"/>
      <c r="D11" s="23" t="s">
        <v>7</v>
      </c>
      <c r="E11" s="28">
        <v>4000</v>
      </c>
      <c r="F11" s="25"/>
      <c r="G11" s="26"/>
      <c r="H11" s="27">
        <f>ROUND((E11*F11),2)</f>
        <v>0</v>
      </c>
      <c r="I11" s="27">
        <f>ROUND((H11*G11),2)</f>
        <v>0</v>
      </c>
      <c r="J11" s="27">
        <f>ROUND((H11+H11*G11),2)</f>
        <v>0</v>
      </c>
    </row>
    <row r="12" spans="1:10" ht="12">
      <c r="A12" s="32"/>
      <c r="B12" s="33"/>
      <c r="C12" s="34"/>
      <c r="D12" s="35"/>
      <c r="E12" s="36" t="s">
        <v>8</v>
      </c>
      <c r="F12" s="37" t="s">
        <v>9</v>
      </c>
      <c r="G12" s="37" t="s">
        <v>9</v>
      </c>
      <c r="H12" s="38">
        <f>SUM(H4:H11)</f>
        <v>0</v>
      </c>
      <c r="I12" s="38">
        <f>SUM(I4:I11)</f>
        <v>0</v>
      </c>
      <c r="J12" s="38">
        <f>SUM(J4:J11)</f>
        <v>0</v>
      </c>
    </row>
    <row r="13" spans="2:11" ht="12">
      <c r="B13" s="2"/>
      <c r="C13" s="3"/>
      <c r="D13" s="10"/>
      <c r="E13" s="5"/>
      <c r="F13" s="6"/>
      <c r="G13" s="7"/>
      <c r="H13" s="8"/>
      <c r="I13" s="8"/>
      <c r="J13" s="9"/>
      <c r="K13" s="2"/>
    </row>
    <row r="14" spans="2:11" ht="56.25" customHeight="1">
      <c r="B14" s="48" t="s">
        <v>25</v>
      </c>
      <c r="C14" s="48"/>
      <c r="D14" s="48"/>
      <c r="E14" s="48"/>
      <c r="F14" s="48"/>
      <c r="G14" s="48"/>
      <c r="H14" s="48"/>
      <c r="I14" s="48"/>
      <c r="J14" s="48"/>
      <c r="K14" s="2"/>
    </row>
    <row r="15" spans="1:11" ht="14.25" customHeight="1">
      <c r="A15" s="46" t="s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2"/>
    </row>
    <row r="16" spans="1:10" ht="12" customHeight="1">
      <c r="A16" s="47" t="s">
        <v>29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2.75" customHeight="1">
      <c r="A17" s="47" t="s">
        <v>12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3:9" ht="12">
      <c r="C18" s="11"/>
      <c r="D18" s="12"/>
      <c r="E18" s="4"/>
      <c r="F18" s="13"/>
      <c r="G18" s="14"/>
      <c r="H18" s="4"/>
      <c r="I18" s="4"/>
    </row>
    <row r="19" spans="3:9" ht="12">
      <c r="C19" s="11"/>
      <c r="D19" s="12"/>
      <c r="E19" s="4"/>
      <c r="F19" s="13"/>
      <c r="G19" s="14"/>
      <c r="H19" s="4"/>
      <c r="I19" s="4"/>
    </row>
    <row r="20" spans="3:9" ht="12">
      <c r="C20" s="11"/>
      <c r="D20" s="12"/>
      <c r="E20" s="4"/>
      <c r="F20" s="13"/>
      <c r="G20" s="14"/>
      <c r="H20" s="4"/>
      <c r="I20" s="4"/>
    </row>
    <row r="21" spans="3:5" ht="12">
      <c r="C21" s="11"/>
      <c r="D21" s="12"/>
      <c r="E21" s="4"/>
    </row>
    <row r="22" spans="2:8" ht="12">
      <c r="B22" s="4" t="s">
        <v>30</v>
      </c>
      <c r="E22" s="13"/>
      <c r="F22" s="14"/>
      <c r="G22" s="4" t="s">
        <v>32</v>
      </c>
      <c r="H22" s="4"/>
    </row>
    <row r="23" spans="2:5" ht="12">
      <c r="B23" s="4" t="s">
        <v>31</v>
      </c>
      <c r="E23" s="1" t="s">
        <v>10</v>
      </c>
    </row>
  </sheetData>
  <sheetProtection/>
  <mergeCells count="4">
    <mergeCell ref="A15:J15"/>
    <mergeCell ref="A16:J16"/>
    <mergeCell ref="A17:J17"/>
    <mergeCell ref="B14:J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ADM_MS</cp:lastModifiedBy>
  <cp:lastPrinted>2022-08-01T11:30:58Z</cp:lastPrinted>
  <dcterms:created xsi:type="dcterms:W3CDTF">2009-12-03T17:01:27Z</dcterms:created>
  <dcterms:modified xsi:type="dcterms:W3CDTF">2022-08-05T10:38:09Z</dcterms:modified>
  <cp:category/>
  <cp:version/>
  <cp:contentType/>
  <cp:contentStatus/>
  <cp:revision>1</cp:revision>
</cp:coreProperties>
</file>