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965" tabRatio="213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'Arkusz1'!$A$1:$K$62</definedName>
  </definedNames>
  <calcPr fullCalcOnLoad="1"/>
</workbook>
</file>

<file path=xl/sharedStrings.xml><?xml version="1.0" encoding="utf-8"?>
<sst xmlns="http://schemas.openxmlformats.org/spreadsheetml/2006/main" count="141" uniqueCount="77">
  <si>
    <t>Asortyment</t>
  </si>
  <si>
    <t>jednostka miary</t>
  </si>
  <si>
    <t>Ilość/ szt/op</t>
  </si>
  <si>
    <t>Cena jedn. Netto</t>
  </si>
  <si>
    <t>VAT (%)</t>
  </si>
  <si>
    <t>Wartość netto</t>
  </si>
  <si>
    <t>Wartość VAT</t>
  </si>
  <si>
    <t>Wartość brutto</t>
  </si>
  <si>
    <t>Strzykawka 50/60 ml.z dodatkowym uszczelnieniem do pomp Luer- Lock (z lub bez wycięcia na tłoku)</t>
  </si>
  <si>
    <t>szt.</t>
  </si>
  <si>
    <t>100szt.</t>
  </si>
  <si>
    <t>LP</t>
  </si>
  <si>
    <t>razem:</t>
  </si>
  <si>
    <t>x</t>
  </si>
  <si>
    <t>(upoważnionego przedstawiciela wykonawcy)</t>
  </si>
  <si>
    <t>Strzykawka 20 ml z dodatkowym uszczelnieniem, do pomp Luer Lock (z lub bez wycięcia na tłoku)</t>
  </si>
  <si>
    <t>W pozycjach w których występują rozmiary - od – do -  cenę należy uśrednić niezależnie od rozmiarów, które będą zamawiane według potrzeb</t>
  </si>
  <si>
    <t>Igła do pobierania leków z fiolek z gumowym korkiem z zakończeniem typu Pencil Point, zapobiegającym fragmentacji korka - rozm. 1.2 dł. 30mm - op. a 100 szt.</t>
  </si>
  <si>
    <t>Strzykawka 20 ml z dodatkowym uszczelnieniem, do pomp Luer Lock bursztynowa lub czarna</t>
  </si>
  <si>
    <t>Strzykawka 50/60 ml.z dodatkowym uszczelnieniem do pomp Luer- Lock bursztynowa lub czarna</t>
  </si>
  <si>
    <t>80szt.</t>
  </si>
  <si>
    <r>
      <t xml:space="preserve">W pozycjach pakowanych (a 50 szt.), (a 80 szt.), (a 100 szt.) i (a 200 szt). można zaoferować opakowania </t>
    </r>
    <r>
      <rPr>
        <b/>
        <sz val="8"/>
        <rFont val="Arial"/>
        <family val="2"/>
      </rPr>
      <t>mniejsze</t>
    </r>
    <r>
      <rPr>
        <sz val="8"/>
        <rFont val="Arial"/>
        <family val="2"/>
      </rPr>
      <t xml:space="preserve"> od żądanych  po  przeliczeniu podanej ilości  szt. opakowań</t>
    </r>
  </si>
  <si>
    <t>na oferowane wielkości opakowań oraz należy odpowiednio zmienić formularz cenowy.</t>
  </si>
  <si>
    <t>Nazwa Producenta</t>
  </si>
  <si>
    <t>Strzykawka 20ml dwuczęściowa LUER,  (op.a 80 szt) skala co 1 ml,  przezroczysty cylinder, tłok obojętnie w jakim kolorze, (z rozszerzeniem lub bez)</t>
  </si>
  <si>
    <t>Strzykawka 5ml dwuczęściowa LUER,  (op.a 100szt.) skala co 0,2ml, , przezroczysty cylinder, tłok w  obojętnie w jakim kolorze, (z rozszerzeniem lub bez)</t>
  </si>
  <si>
    <t>Strzykawka 10 ml dwuczęściowa LUER , ( op. a 100szt) skala co 0,5 ml , przezroczysty cylinder, tłok obojętnie w jakim kolorze, (z rozszerzeniem lub bez)</t>
  </si>
  <si>
    <t xml:space="preserve">Strzykawka 2ml dwuczęściowa LUER,  (op. a 100szt.) skala co 0,1ml , przezroczysty cylinder, tłok obojętnie w jakim kolorze,  (z rozszerzeniem lub bez) </t>
  </si>
  <si>
    <t>Strzykawka trzyczęściowa j.u. cewnikowa 100ml (z końcówką cewnikową ściętą pod kątem 45 stopni), podwójnie skalowana, wyposażona w dwa dodatkowe adaptery Luer, jednorazowego użytku, jałowa. Opakowanie papier-folia.</t>
  </si>
  <si>
    <t>Pęsety j / u – czyste biologicznie lub sterylne</t>
  </si>
  <si>
    <t>Szpatułki drewniane jałowe z numer serii na opakowaniu jednostkowym (op. 100 szt.)</t>
  </si>
  <si>
    <t>Gotowa do użycia, jednorazowa gąbka nasączona 25ml antyseptycznym, myjącym roztworem glukonianu chlorcheksydyny o stężeniu wagowym 4 % (nie zawierająca mydła). Rozmiar 12cm x 7,5 cm x 2,3 cm, wykonana z poliuretanu. Stosowana do antyseptycznego mycia ciała i oczyszczania skóry, wymaga spłukiwania. Pakowana pojedynczo Opakowanie blistrowe z systemem łatwego rozdzieralnego otwarcia. Wyrób nie zawiera latexu. Zarejestrowana jako produkt biobójczy.</t>
  </si>
  <si>
    <t>Opaski uciskowe (stazy) bezlateksowe, jednorazowego użytku do pobierania krwi, dostępne w kolorach niebieskim oraz różowym, wykonane z szerokiego rozciągliwego paska termoplastycznego elastomeru, perforowane, płaskie. Na pojedynczym opakowaniu napisy w języku polskim oraz graficzna instrukcja obsługi. Rolka 25szt.</t>
  </si>
  <si>
    <t>Wieszak do worków na mocz</t>
  </si>
  <si>
    <t>Butelka do drenażu niskociśnieniowego ran operacyjnych harmonijka 250ml wyposażona w przycisk bezpieczeństwa zapobiegający powtórnemu użyciu i dokładną podziałkę co min. 40ml lub dokładniejszą. Dren łączący o długości 125cm z zaciskiem oraz uniwersalną schodkową docinaną końcówką z zaznaczonymi odpowiednio nr ch 6, 8, 10, 12, 14, 16, 18 do drenów Redona o rozmiarach CH06-18 z możliwością odłączenia od pojemnika ssącego. Dodatkowa skala na dnie pojemnika. Własny, uniwersalny, system podwieszania. Jałowa, pakowana podwójnie, sterylizowana EO</t>
  </si>
  <si>
    <t xml:space="preserve">Butelka płaska do odsysania z ran – jałowa, poj. 200-250ml </t>
  </si>
  <si>
    <t xml:space="preserve">Dreny Redona (jałowe) dł. 70 - 80 cm w rozmiarach od F- 8 do F-20 </t>
  </si>
  <si>
    <t>Worek na mocz 2l  z zastawką antyrefluksyjną z odpływem z zaworem "T", wzmocnione otwory do wieszaków. Tylna ścianka biała, ułatwiająca wizualizację moczu. Sterylny.</t>
  </si>
  <si>
    <t>Butelka lub słój  na mocz poj. 2-2,5 lit. plastik zakręcana</t>
  </si>
  <si>
    <t>Dren brzuszny, otrzewnowy- wykonany ze 100% transparentnego silikonu klasy medycznej. Naprzemienna perforacja - 6 specjalnie wyprofilowanych atraumatycznych otworów drenujących. Przeznaczony do długotrwałego drenażu głównie z okolicy delikatnych narządów. Długość 50 cm. Termo wrażliwy. Pasek kontrastujący w RTG na całej długości drenu. Pakowany podwójnie- opakowanie zewnętrzne papier- folia, wewnętrzne folia. Rozmiary: CH 10, 12, 14, 15, 18, 20, 21, 24, 26, 27, 30, 33, 36, 39</t>
  </si>
  <si>
    <t>Dren Redona wykonany z poliuretanu, termoplastyczny, nie zawiera PCV, ftalanów i lateksu, z białą linią RTG na całej długości drenu, perforacja naprzemianległa na odcinku 15cm, trzystopniowy czytnik głębokości -co 1 cm- w odległości 4-5cm od zakończenia perforacji. Sterylny, pakowany podwójnie: opakowanie wewnętrzne foliowe, zewnętrzne folia-papier. Długość 800mm, rozmiary: CH 6, 8, 10, 12, 14, 16, 18</t>
  </si>
  <si>
    <t>Dren wielokanalikowy, wykonany w 100% z białego, w całości kontrastującego w RTG silikonu. Połączone niezależne kapilary drenujące. Możliwość rozdzielania kanalików w celu zwiększenia obszaru drenażu. Rozmiary (20mm - 7 kanalików), (25mm - 9 kanalików), (35mm - 12 kanalików), (45mm - 16 kanalików), długość 40cm. Przeznaczony do długotrwałego drenażu grawitacyjnego. Sterylny, pakowany podwójnie - opakowanie zewnętrzne papier-folia, wewnętrzne folia perforowana.</t>
  </si>
  <si>
    <t>Dren płaski. Część drenująca w formie taśmy. Wykonany z 100% silikonu. Zbudowany z płaskiej części drenującej- perforowanej za pomocą licznych, drobnych otworów drenujących(nie zmienia swojego ułożenia w ranie) oraz zbiorczej. Część drenująca wewnętrznie ożebrowana - o długości 20cm, Materiał części drenującej w całości kontrastujący w RTG. Długość części zbiorczej 60cm. Szerokość części płaskiej 2x4,5mm, 3x7mm, 4x10mm, 5x13mm. Pakowany podwójnie: opakowanie wewnętrzne perforowana folia, zewnętrzne papier-folia.</t>
  </si>
  <si>
    <t>Dren wykonany ze 100% silikonu klasy medycznej. Długość części drenującej 200mm - materiał w całości kontrastujący w promieniach RTG. Część zbiorcza o długości 600mm, transparentna w celu obserwacji drenowanego płynu. Dren o strukturze wielokanałowej o sztywnej konstrukcji odpornej na zaginanie, dostępny w postaci okrągłej w rozmiarach: CH 10, 15, 19, 21 oraz w postaci płaskiej taśmy w rozmiarach 3,5x8mm oraz 4x11mm. Sterylny, pakowany podwójnie. Opakowanie wewnętrzne perforowana folia, opakowanie zewnętrzne papier-folia.</t>
  </si>
  <si>
    <t>Ostrza wymienne do skalpeli 10, 10A, 11, 12, 15, 20, 21 22, 23, 24, ostre, wykonane ze stali weglowej, posiadające numer i nazwę producenta wygrawerowane na ostrzu, a 100 szt. Wyprodukowane w Europie.</t>
  </si>
  <si>
    <t>Przy sporządzaniu kosztorysu ofertowego należy podać wszystkie wartości do dwóch miejsc po przecinku,  zachowując układ kolumn i ilości zawarte we wzorze</t>
  </si>
  <si>
    <t>Podana cena w formularzu powinna uwzględniać wszystkie koszty związane z realizacją zamówienia.</t>
  </si>
  <si>
    <t>Igły iniekcyjne 1,1x40; 1,2x40 mm (a 100 szt.)</t>
  </si>
  <si>
    <t>Igły iniekcyjne 0,45x12;  0,5x25; 0,6x30; 0,7x40; 0,8x40;  0,9x40 mm (a 100 szt.)</t>
  </si>
  <si>
    <t>Igła do nakłuć lędźwiowych roz 0,7x 90; 1,1x90 mm, sterylna</t>
  </si>
  <si>
    <t>Wymagane materiały informacyjne do oferty</t>
  </si>
  <si>
    <t xml:space="preserve">Zaciskacz pępowiny, sterylny </t>
  </si>
  <si>
    <t>Igła do penów do insuliny 0,30 x 8mm, sterylna a 100</t>
  </si>
  <si>
    <t>op.</t>
  </si>
  <si>
    <t>TAK</t>
  </si>
  <si>
    <t>Zapotrzebowanie na sterylny sprzęt jednorazowego użytku-strzykawki ,igły, dreny.</t>
  </si>
  <si>
    <t>Osłonki medyczne do głowic USG pudrowane op. 144szt.</t>
  </si>
  <si>
    <t>Worki na mocz dla chłopców i dziewczynek – jałowe op. 100 szt.</t>
  </si>
  <si>
    <t>Opaska identyfikacyjna dla dzieci i dorosłych op. 100 szt.</t>
  </si>
  <si>
    <t>Opaska identyfikacyjna dla noworodków op. 100 szt.</t>
  </si>
  <si>
    <t>Zestaw do lewatywy sterylny. Worek o pojemności 1750 ml z dwoma otworami do zawieszenia, Skalowany od 50 ml do 1750 ml. Skala linearna co 100ml lub dokładniejsza, cyfrowa min. co 200ml  od 100 do 1700ml lub dokładniejsza, dren o długości 150 cm z zaciskiem przesuwnym zakończony atraumatycznym otworem i jednym otworem bocznym, końcówka drenu zabezpieczona zatyczką. Kołnierz wyposażony w zastawkę antyzwrotną.</t>
  </si>
  <si>
    <t>Wziernik ginekologiczny jednorazowego użytku, sterylny. Blokada położenia łyżek poprzez wykonanie ćwierćobrotu szpilki blokującej (bez konieczności wkręcania śruby), nie zawiera lateksu, nie zawiera ftalanów. Kolorystyczne oznaczenie szpilki w zależności od rozmiaru. Rozmiar  XXS, XS, S, M, L, XL</t>
  </si>
  <si>
    <t>Przyrząd do wielokrotnego pobierania leków z pojemników wielodawkowych z filtrem bakteryjnym 0,1µm oraz cząsteczkowym 5µm. Ostry kolec o długości 20mm, łącznik Luer-Lock żeński kompatybilny z wyrobami o zakończeniu luer lub luer lock męski, zabezpieczony samodomykającą klapką w kolorze niebieskim. Pozbawiony latexu, PCV oraz ftalanów. Sterylny, opakowanie folia/papier</t>
  </si>
  <si>
    <t>Strzykawka trzyczęściowa cewnikowa 50ml z rozszeszeniem do 60ml, podziałka na cylindrze co 1ml,  skala cyfrowa co 10ml; dodatkowa podwójna skala na tłoku strzykawki co 1ml od 0 do 50ml, cyfrowa co 10ml), z dołączonym dodatkowym łącznikiem luer w kolorze niebieskim. Jednorazowego użytku, jałowa, niepirogenna. Opakowanie papier-folia</t>
  </si>
  <si>
    <t xml:space="preserve">Pojemnik na mocz w postaci worka o pojemności 1500ml z obrotowym, plastikowym kołnierzem z uchwytem. Skalowany co 100ml (skala numeryczna co 100ml do 1000ml oraz co min. 500ml do 1500ml lub dokładniejsza). Zastawka antyrefluksyjna uniemożliwiająca wylanie moczu. Niejałowy. Przeznaczony dla kobiet i mężczyzn, dorosłych i dzieci. </t>
  </si>
  <si>
    <t>Jednorazowe, elastyczne, bezlateksowe, sterylne nakładki na uchwyty lamp operacyjnych posiadające kołnierz o średnicy ok.,13cm zapobiegający przypadkowemu dotknięciu lampy i wyposażone u nasady kołnierza w 4 wypustki zabezpieczające nakładkę przed zsuwaniem, długość części chwytnej ok.8cm , pakowane po dwie sztuki na płasko, kompatybilne z uchwytami lamp będącymi na wyposażeniu Zamawiającego</t>
  </si>
  <si>
    <t>Przedłużacz tlenowy sterylny dł. 210cm +/-5%</t>
  </si>
  <si>
    <t>Uwaga: W celu potwierdzenia, że oferowane produkty odpowiadają wymaganiom określonym przez Zamawiającego, Wykonawca złoży wraz z ofertą następujące przedmiotowe środki dowodowe:
- materiały informacyjne (np. karty katalogowe, foldery, ulotki lub inne materiały) potwierdzające parametry zaoferowanych produktów - potwierdzające spełnienie wszystkich wymagań stawianych przez Zamawiającego, opisanych w formularzu cenowym – dotyczy produktów zaznaczonych w kolumnie  „Wymagane materiały informacyjne do oferty”
- oświadczenie Wykonawcy, że wszystkie oferowane produkty będące wyrobami medycznymi posiadają aktualne dokumenty dopuszczające do obrotu oraz spełniają wymagania ustawy z dnia 7 kwietnia 2022 r. o wyrobach medycznych (Dz.U. z 2022 r., poz. 774), jej przepisów przejściowych i wykonawczych oraz Rozporządzenia UE 2017/745 w sprawie wyrobów medycznych - MDR (jeżeli prawo nakłada obowiązek posiadania takich dokumentów) lub stosowne oświadczenie, iż do danego produktu nie stosuje się w/w przepisów.
Jednocześnie Wykonawca zobowiązuje się na każde żądanie Zamawiającego po podpisaniu umowy do przedłożenia aktualnych kopii dokumentów świadczących o wymaganym dopuszczeniu do obrotu i stosowania w Polsce.</t>
  </si>
  <si>
    <t>Zestaw do nakłucia jamy brzusznej W składzie: worek 2000ml z zastawką przeciwzwrotną oraz zaworem spustowym wyposażony w wieszak z tworzywa sztucznego umożliwiający zawieszenie na ramie łóżka; strzykawka trzyczęściowa luer-lock 60ml; trójdrożny, szczelny kranik ze wskaźnikami określającymi kierunek przepływu aspirowanych i odprowadzanych do worka płynów; kaniula z igłą 16G o długości 51mm; dreny łączące pomiędzy igłą a kranikiem trójdrożnym, oraz pomiędzy kranikiem a workiem zbiorczym. Zestaw sterylny. Opakowanie podwójne - zewnętrzne papier-folia, wewnętrzne folia.</t>
  </si>
  <si>
    <t>Zestaw do nakłucia jamy brzusznej W składzie: worek 5000ml z zastawką przeciwzwrotną oraz zaworem spustowym wyposażony w wieszak z tworzywa sztucznego umożliwiający zawieszenie na ramie łóżka; strzykawka trzyczęściowa luer-lock 60ml; trójdrożny, szczelny kranik ze wskaźnikami określającymi kierunek przepływu aspirowanych i odprowadzanych do worka płynów; kaniula z igłą 16G o długości 51mm; dreny łączące pomiędzy igłą a kranikiem trójdrożnym, oraz pomiędzy kranikiem a workiem zbiorczym. Zestaw sterylny. Opakowanie podwójne - zewnętrzne papier-folia, wewnętrzne folia.</t>
  </si>
  <si>
    <t>Zestaw do nakłucia jamy brzusznej W składzie: worek 8000ml z zastawką przeciwzwrotną oraz zaworem spustowym wyposażony w wieszak z tworzywa sztucznego umożliwiający zawieszenie na ramie łóżka; strzykawka trzyczęściowa luer-lock 60ml; trójdrożny, szczelny kranik ze wskaźnikami określającymi kierunek przepływu aspirowanych i odprowadzanych do worka płynów; kaniula z igłą 16G o długości 51mm; dreny łączące pomiędzy igłą a kranikiem trójdrożnym, oraz pomiędzy kranikiem a workiem zbiorczym. Zestaw sterylny. Opakowanie podwójne - zewnętrzne papier-folia, wewnętrzne folia.</t>
  </si>
  <si>
    <t>Cewnik do podawania tlenu dla dorosłych - jałowy 200cm (+/-5%)</t>
  </si>
  <si>
    <t>Cewnik do podawania tlenu dla dorosłych - jałowy 500cm (+/-5%)</t>
  </si>
  <si>
    <t xml:space="preserve">oznaczenie spr.  DSUiZP 252/ŁM/27/2022                                                                                   ZADANIE NR 5 -zał nr 2         </t>
  </si>
  <si>
    <t>…………………………………….</t>
  </si>
  <si>
    <t>Nazwa wykonawcy</t>
  </si>
  <si>
    <t>Podpis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</si>
</sst>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,&quot;zł&quot;_-;\-* #,##0.00,&quot;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2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2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5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36" borderId="10" xfId="0" applyFont="1" applyFill="1" applyBorder="1" applyAlignment="1" applyProtection="1">
      <alignment vertical="center" wrapText="1"/>
      <protection/>
    </xf>
    <xf numFmtId="49" fontId="1" fillId="36" borderId="10" xfId="0" applyNumberFormat="1" applyFont="1" applyFill="1" applyBorder="1" applyAlignment="1" applyProtection="1">
      <alignment vertical="center" wrapText="1"/>
      <protection/>
    </xf>
    <xf numFmtId="0" fontId="7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/>
    </xf>
    <xf numFmtId="9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7" fillId="36" borderId="10" xfId="0" applyNumberFormat="1" applyFont="1" applyFill="1" applyBorder="1" applyAlignment="1">
      <alignment vertical="center" wrapText="1"/>
    </xf>
    <xf numFmtId="0" fontId="1" fillId="36" borderId="10" xfId="0" applyFont="1" applyFill="1" applyBorder="1" applyAlignment="1" applyProtection="1">
      <alignment vertical="center" wrapText="1"/>
      <protection/>
    </xf>
    <xf numFmtId="0" fontId="1" fillId="36" borderId="10" xfId="0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 applyProtection="1">
      <alignment horizontal="center" vertical="center"/>
      <protection/>
    </xf>
    <xf numFmtId="9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>
      <alignment horizontal="right" vertical="center"/>
    </xf>
    <xf numFmtId="49" fontId="48" fillId="36" borderId="10" xfId="0" applyNumberFormat="1" applyFont="1" applyFill="1" applyBorder="1" applyAlignment="1" applyProtection="1">
      <alignment horizontal="center" vertical="center" wrapText="1"/>
      <protection/>
    </xf>
    <xf numFmtId="49" fontId="48" fillId="36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 applyProtection="1">
      <alignment horizontal="right" vertical="center"/>
      <protection locked="0"/>
    </xf>
    <xf numFmtId="4" fontId="4" fillId="36" borderId="10" xfId="0" applyNumberFormat="1" applyFont="1" applyFill="1" applyBorder="1" applyAlignment="1">
      <alignment horizontal="right" vertical="center" wrapText="1"/>
    </xf>
    <xf numFmtId="4" fontId="4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100" workbookViewId="0" topLeftCell="A1">
      <selection activeCell="H16" sqref="H16"/>
    </sheetView>
  </sheetViews>
  <sheetFormatPr defaultColWidth="11.57421875" defaultRowHeight="12.75"/>
  <cols>
    <col min="1" max="1" width="3.00390625" style="17" customWidth="1"/>
    <col min="2" max="2" width="66.57421875" style="7" customWidth="1"/>
    <col min="3" max="3" width="9.8515625" style="7" customWidth="1"/>
    <col min="4" max="5" width="7.421875" style="7" customWidth="1"/>
    <col min="6" max="6" width="7.00390625" style="7" customWidth="1"/>
    <col min="7" max="7" width="5.8515625" style="7" customWidth="1"/>
    <col min="8" max="8" width="8.8515625" style="7" customWidth="1"/>
    <col min="9" max="9" width="7.7109375" style="7" customWidth="1"/>
    <col min="10" max="10" width="8.57421875" style="7" customWidth="1"/>
    <col min="11" max="11" width="9.7109375" style="7" customWidth="1"/>
    <col min="12" max="16384" width="11.57421875" style="7" customWidth="1"/>
  </cols>
  <sheetData>
    <row r="1" spans="1:10" ht="12.75">
      <c r="A1" s="26"/>
      <c r="B1" s="7" t="s">
        <v>73</v>
      </c>
      <c r="C1" s="27"/>
      <c r="D1" s="27"/>
      <c r="E1" s="27"/>
      <c r="F1" s="27"/>
      <c r="G1" s="27"/>
      <c r="H1" s="27"/>
      <c r="I1" s="27"/>
      <c r="J1" s="27"/>
    </row>
    <row r="2" spans="1:10" ht="12.75">
      <c r="A2" s="26"/>
      <c r="B2" s="1" t="s">
        <v>55</v>
      </c>
      <c r="C2" s="1"/>
      <c r="D2" s="1"/>
      <c r="E2" s="1"/>
      <c r="F2" s="1"/>
      <c r="G2" s="1"/>
      <c r="H2" s="1"/>
      <c r="I2" s="27"/>
      <c r="J2" s="19"/>
    </row>
    <row r="3" spans="1:11" ht="45">
      <c r="A3" s="18" t="s">
        <v>11</v>
      </c>
      <c r="B3" s="20" t="s">
        <v>0</v>
      </c>
      <c r="C3" s="21" t="s">
        <v>23</v>
      </c>
      <c r="D3" s="22" t="s">
        <v>1</v>
      </c>
      <c r="E3" s="22" t="s">
        <v>2</v>
      </c>
      <c r="F3" s="23" t="s">
        <v>3</v>
      </c>
      <c r="G3" s="24" t="s">
        <v>4</v>
      </c>
      <c r="H3" s="22" t="s">
        <v>5</v>
      </c>
      <c r="I3" s="22" t="s">
        <v>6</v>
      </c>
      <c r="J3" s="22" t="s">
        <v>7</v>
      </c>
      <c r="K3" s="48" t="s">
        <v>50</v>
      </c>
    </row>
    <row r="4" spans="1:11" ht="23.25" customHeight="1">
      <c r="A4" s="50">
        <v>1</v>
      </c>
      <c r="B4" s="34" t="s">
        <v>8</v>
      </c>
      <c r="C4" s="54"/>
      <c r="D4" s="51" t="s">
        <v>9</v>
      </c>
      <c r="E4" s="38">
        <v>12800</v>
      </c>
      <c r="F4" s="57"/>
      <c r="G4" s="52"/>
      <c r="H4" s="53">
        <f aca="true" t="shared" si="0" ref="H4:H11">ROUND((E4*F4),2)</f>
        <v>0</v>
      </c>
      <c r="I4" s="53">
        <f>ROUND((H4*G4),2)</f>
        <v>0</v>
      </c>
      <c r="J4" s="53">
        <f>ROUND((H4+H4*G4),2)</f>
        <v>0</v>
      </c>
      <c r="K4" s="49"/>
    </row>
    <row r="5" spans="1:11" s="28" customFormat="1" ht="24" customHeight="1">
      <c r="A5" s="50">
        <f>A4+1</f>
        <v>2</v>
      </c>
      <c r="B5" s="34" t="s">
        <v>19</v>
      </c>
      <c r="C5" s="54"/>
      <c r="D5" s="51" t="s">
        <v>9</v>
      </c>
      <c r="E5" s="38">
        <v>1300</v>
      </c>
      <c r="F5" s="57"/>
      <c r="G5" s="52"/>
      <c r="H5" s="53">
        <f t="shared" si="0"/>
        <v>0</v>
      </c>
      <c r="I5" s="53">
        <f aca="true" t="shared" si="1" ref="I5:I11">ROUND((H5*G5),2)</f>
        <v>0</v>
      </c>
      <c r="J5" s="53">
        <f aca="true" t="shared" si="2" ref="J5:J11">ROUND((H5+H5*G5),2)</f>
        <v>0</v>
      </c>
      <c r="K5" s="49"/>
    </row>
    <row r="6" spans="1:11" s="28" customFormat="1" ht="22.5">
      <c r="A6" s="50">
        <f aca="true" t="shared" si="3" ref="A6:A50">A5+1</f>
        <v>3</v>
      </c>
      <c r="B6" s="45" t="s">
        <v>24</v>
      </c>
      <c r="C6" s="54"/>
      <c r="D6" s="51" t="s">
        <v>20</v>
      </c>
      <c r="E6" s="38">
        <v>1250</v>
      </c>
      <c r="F6" s="57"/>
      <c r="G6" s="52"/>
      <c r="H6" s="53">
        <f t="shared" si="0"/>
        <v>0</v>
      </c>
      <c r="I6" s="53">
        <f t="shared" si="1"/>
        <v>0</v>
      </c>
      <c r="J6" s="53">
        <f t="shared" si="2"/>
        <v>0</v>
      </c>
      <c r="K6" s="49"/>
    </row>
    <row r="7" spans="1:11" s="28" customFormat="1" ht="21.75" customHeight="1">
      <c r="A7" s="50">
        <f t="shared" si="3"/>
        <v>4</v>
      </c>
      <c r="B7" s="34" t="s">
        <v>15</v>
      </c>
      <c r="C7" s="54"/>
      <c r="D7" s="51" t="s">
        <v>9</v>
      </c>
      <c r="E7" s="38">
        <v>9000</v>
      </c>
      <c r="F7" s="57"/>
      <c r="G7" s="52"/>
      <c r="H7" s="53">
        <f t="shared" si="0"/>
        <v>0</v>
      </c>
      <c r="I7" s="53">
        <f t="shared" si="1"/>
        <v>0</v>
      </c>
      <c r="J7" s="53">
        <f t="shared" si="2"/>
        <v>0</v>
      </c>
      <c r="K7" s="49" t="s">
        <v>54</v>
      </c>
    </row>
    <row r="8" spans="1:11" s="28" customFormat="1" ht="22.5">
      <c r="A8" s="50">
        <f t="shared" si="3"/>
        <v>5</v>
      </c>
      <c r="B8" s="34" t="s">
        <v>18</v>
      </c>
      <c r="C8" s="54"/>
      <c r="D8" s="51" t="s">
        <v>9</v>
      </c>
      <c r="E8" s="38">
        <v>200</v>
      </c>
      <c r="F8" s="57"/>
      <c r="G8" s="52"/>
      <c r="H8" s="53">
        <f t="shared" si="0"/>
        <v>0</v>
      </c>
      <c r="I8" s="53">
        <f t="shared" si="1"/>
        <v>0</v>
      </c>
      <c r="J8" s="53">
        <f t="shared" si="2"/>
        <v>0</v>
      </c>
      <c r="K8" s="49" t="s">
        <v>54</v>
      </c>
    </row>
    <row r="9" spans="1:11" ht="22.5">
      <c r="A9" s="50">
        <f t="shared" si="3"/>
        <v>6</v>
      </c>
      <c r="B9" s="45" t="s">
        <v>26</v>
      </c>
      <c r="C9" s="54"/>
      <c r="D9" s="51" t="s">
        <v>10</v>
      </c>
      <c r="E9" s="38">
        <v>700</v>
      </c>
      <c r="F9" s="57"/>
      <c r="G9" s="52"/>
      <c r="H9" s="53">
        <f t="shared" si="0"/>
        <v>0</v>
      </c>
      <c r="I9" s="53">
        <f t="shared" si="1"/>
        <v>0</v>
      </c>
      <c r="J9" s="53">
        <f t="shared" si="2"/>
        <v>0</v>
      </c>
      <c r="K9" s="49"/>
    </row>
    <row r="10" spans="1:11" ht="22.5">
      <c r="A10" s="50">
        <f t="shared" si="3"/>
        <v>7</v>
      </c>
      <c r="B10" s="45" t="s">
        <v>25</v>
      </c>
      <c r="C10" s="54"/>
      <c r="D10" s="51" t="s">
        <v>10</v>
      </c>
      <c r="E10" s="38">
        <v>1300</v>
      </c>
      <c r="F10" s="57"/>
      <c r="G10" s="52"/>
      <c r="H10" s="53">
        <f t="shared" si="0"/>
        <v>0</v>
      </c>
      <c r="I10" s="53">
        <f t="shared" si="1"/>
        <v>0</v>
      </c>
      <c r="J10" s="53">
        <f t="shared" si="2"/>
        <v>0</v>
      </c>
      <c r="K10" s="49"/>
    </row>
    <row r="11" spans="1:11" ht="22.5">
      <c r="A11" s="50">
        <f t="shared" si="3"/>
        <v>8</v>
      </c>
      <c r="B11" s="45" t="s">
        <v>27</v>
      </c>
      <c r="C11" s="54"/>
      <c r="D11" s="51" t="s">
        <v>10</v>
      </c>
      <c r="E11" s="38">
        <v>400</v>
      </c>
      <c r="F11" s="57"/>
      <c r="G11" s="52"/>
      <c r="H11" s="53">
        <f t="shared" si="0"/>
        <v>0</v>
      </c>
      <c r="I11" s="53">
        <f t="shared" si="1"/>
        <v>0</v>
      </c>
      <c r="J11" s="53">
        <f t="shared" si="2"/>
        <v>0</v>
      </c>
      <c r="K11" s="49"/>
    </row>
    <row r="12" spans="1:11" ht="33.75">
      <c r="A12" s="50">
        <f t="shared" si="3"/>
        <v>9</v>
      </c>
      <c r="B12" s="34" t="s">
        <v>28</v>
      </c>
      <c r="C12" s="55"/>
      <c r="D12" s="51" t="s">
        <v>9</v>
      </c>
      <c r="E12" s="38">
        <v>4500</v>
      </c>
      <c r="F12" s="57"/>
      <c r="G12" s="52"/>
      <c r="H12" s="53">
        <f aca="true" t="shared" si="4" ref="H12:H17">ROUND((E12*F12),2)</f>
        <v>0</v>
      </c>
      <c r="I12" s="53">
        <f aca="true" t="shared" si="5" ref="I12:I17">ROUND((H12*G12),2)</f>
        <v>0</v>
      </c>
      <c r="J12" s="53">
        <f aca="true" t="shared" si="6" ref="J12:J17">ROUND((H12+H12*G12),2)</f>
        <v>0</v>
      </c>
      <c r="K12" s="49" t="s">
        <v>54</v>
      </c>
    </row>
    <row r="13" spans="1:11" ht="12.75">
      <c r="A13" s="50">
        <f t="shared" si="3"/>
        <v>10</v>
      </c>
      <c r="B13" s="34" t="s">
        <v>48</v>
      </c>
      <c r="C13" s="54"/>
      <c r="D13" s="51" t="s">
        <v>10</v>
      </c>
      <c r="E13" s="38">
        <v>950</v>
      </c>
      <c r="F13" s="57"/>
      <c r="G13" s="52"/>
      <c r="H13" s="53">
        <f t="shared" si="4"/>
        <v>0</v>
      </c>
      <c r="I13" s="53">
        <f t="shared" si="5"/>
        <v>0</v>
      </c>
      <c r="J13" s="53">
        <f t="shared" si="6"/>
        <v>0</v>
      </c>
      <c r="K13" s="49" t="s">
        <v>54</v>
      </c>
    </row>
    <row r="14" spans="1:11" ht="12.75">
      <c r="A14" s="50">
        <f t="shared" si="3"/>
        <v>11</v>
      </c>
      <c r="B14" s="34" t="s">
        <v>47</v>
      </c>
      <c r="C14" s="54"/>
      <c r="D14" s="51" t="s">
        <v>10</v>
      </c>
      <c r="E14" s="38">
        <v>1600</v>
      </c>
      <c r="F14" s="57"/>
      <c r="G14" s="52"/>
      <c r="H14" s="53">
        <f t="shared" si="4"/>
        <v>0</v>
      </c>
      <c r="I14" s="53">
        <f t="shared" si="5"/>
        <v>0</v>
      </c>
      <c r="J14" s="53">
        <f t="shared" si="6"/>
        <v>0</v>
      </c>
      <c r="K14" s="49"/>
    </row>
    <row r="15" spans="1:11" ht="12.75">
      <c r="A15" s="50">
        <f t="shared" si="3"/>
        <v>12</v>
      </c>
      <c r="B15" s="35" t="s">
        <v>49</v>
      </c>
      <c r="C15" s="54"/>
      <c r="D15" s="51" t="s">
        <v>9</v>
      </c>
      <c r="E15" s="38">
        <v>100</v>
      </c>
      <c r="F15" s="57"/>
      <c r="G15" s="52"/>
      <c r="H15" s="53">
        <f t="shared" si="4"/>
        <v>0</v>
      </c>
      <c r="I15" s="53">
        <f t="shared" si="5"/>
        <v>0</v>
      </c>
      <c r="J15" s="53">
        <f t="shared" si="6"/>
        <v>0</v>
      </c>
      <c r="K15" s="49"/>
    </row>
    <row r="16" spans="1:11" ht="22.5">
      <c r="A16" s="50">
        <f t="shared" si="3"/>
        <v>13</v>
      </c>
      <c r="B16" s="35" t="s">
        <v>17</v>
      </c>
      <c r="C16" s="54"/>
      <c r="D16" s="51" t="s">
        <v>9</v>
      </c>
      <c r="E16" s="38">
        <v>10</v>
      </c>
      <c r="F16" s="57"/>
      <c r="G16" s="52"/>
      <c r="H16" s="53">
        <f t="shared" si="4"/>
        <v>0</v>
      </c>
      <c r="I16" s="53">
        <f t="shared" si="5"/>
        <v>0</v>
      </c>
      <c r="J16" s="53">
        <f t="shared" si="6"/>
        <v>0</v>
      </c>
      <c r="K16" s="49"/>
    </row>
    <row r="17" spans="1:11" ht="12.75">
      <c r="A17" s="50">
        <f t="shared" si="3"/>
        <v>14</v>
      </c>
      <c r="B17" s="34" t="s">
        <v>52</v>
      </c>
      <c r="C17" s="56"/>
      <c r="D17" s="51" t="s">
        <v>53</v>
      </c>
      <c r="E17" s="38">
        <v>65</v>
      </c>
      <c r="F17" s="57"/>
      <c r="G17" s="52"/>
      <c r="H17" s="53">
        <f t="shared" si="4"/>
        <v>0</v>
      </c>
      <c r="I17" s="53">
        <f t="shared" si="5"/>
        <v>0</v>
      </c>
      <c r="J17" s="53">
        <f t="shared" si="6"/>
        <v>0</v>
      </c>
      <c r="K17" s="49"/>
    </row>
    <row r="18" spans="1:11" ht="12.75">
      <c r="A18" s="50">
        <f t="shared" si="3"/>
        <v>15</v>
      </c>
      <c r="B18" s="36" t="s">
        <v>29</v>
      </c>
      <c r="C18" s="37"/>
      <c r="D18" s="51" t="s">
        <v>9</v>
      </c>
      <c r="E18" s="38">
        <v>300</v>
      </c>
      <c r="F18" s="58"/>
      <c r="G18" s="39"/>
      <c r="H18" s="53">
        <f aca="true" t="shared" si="7" ref="H18:H50">ROUND((E18*F18),2)</f>
        <v>0</v>
      </c>
      <c r="I18" s="53">
        <f aca="true" t="shared" si="8" ref="I18:I50">ROUND((H18*G18),2)</f>
        <v>0</v>
      </c>
      <c r="J18" s="53">
        <f aca="true" t="shared" si="9" ref="J18:J50">ROUND((H18+H18*G18),2)</f>
        <v>0</v>
      </c>
      <c r="K18" s="49"/>
    </row>
    <row r="19" spans="1:11" ht="12.75">
      <c r="A19" s="50">
        <f t="shared" si="3"/>
        <v>16</v>
      </c>
      <c r="B19" s="36" t="s">
        <v>30</v>
      </c>
      <c r="C19" s="37"/>
      <c r="D19" s="51" t="s">
        <v>9</v>
      </c>
      <c r="E19" s="38">
        <v>100</v>
      </c>
      <c r="F19" s="58"/>
      <c r="G19" s="39"/>
      <c r="H19" s="53">
        <f t="shared" si="7"/>
        <v>0</v>
      </c>
      <c r="I19" s="53">
        <f t="shared" si="8"/>
        <v>0</v>
      </c>
      <c r="J19" s="53">
        <f t="shared" si="9"/>
        <v>0</v>
      </c>
      <c r="K19" s="49"/>
    </row>
    <row r="20" spans="1:11" ht="57.75" customHeight="1">
      <c r="A20" s="50">
        <f t="shared" si="3"/>
        <v>17</v>
      </c>
      <c r="B20" s="36" t="s">
        <v>60</v>
      </c>
      <c r="C20" s="37"/>
      <c r="D20" s="51" t="s">
        <v>9</v>
      </c>
      <c r="E20" s="38">
        <v>500</v>
      </c>
      <c r="F20" s="58"/>
      <c r="G20" s="39"/>
      <c r="H20" s="53">
        <f t="shared" si="7"/>
        <v>0</v>
      </c>
      <c r="I20" s="53">
        <f t="shared" si="8"/>
        <v>0</v>
      </c>
      <c r="J20" s="53">
        <f t="shared" si="9"/>
        <v>0</v>
      </c>
      <c r="K20" s="49" t="s">
        <v>54</v>
      </c>
    </row>
    <row r="21" spans="1:11" ht="67.5">
      <c r="A21" s="50">
        <f t="shared" si="3"/>
        <v>18</v>
      </c>
      <c r="B21" s="36" t="s">
        <v>31</v>
      </c>
      <c r="C21" s="37"/>
      <c r="D21" s="51" t="s">
        <v>9</v>
      </c>
      <c r="E21" s="38">
        <v>1500</v>
      </c>
      <c r="F21" s="58"/>
      <c r="G21" s="39"/>
      <c r="H21" s="53">
        <f t="shared" si="7"/>
        <v>0</v>
      </c>
      <c r="I21" s="53">
        <f t="shared" si="8"/>
        <v>0</v>
      </c>
      <c r="J21" s="53">
        <f t="shared" si="9"/>
        <v>0</v>
      </c>
      <c r="K21" s="49" t="s">
        <v>54</v>
      </c>
    </row>
    <row r="22" spans="1:11" ht="45">
      <c r="A22" s="50">
        <f t="shared" si="3"/>
        <v>19</v>
      </c>
      <c r="B22" s="36" t="s">
        <v>32</v>
      </c>
      <c r="C22" s="37"/>
      <c r="D22" s="51" t="s">
        <v>9</v>
      </c>
      <c r="E22" s="38">
        <v>1700</v>
      </c>
      <c r="F22" s="58"/>
      <c r="G22" s="39"/>
      <c r="H22" s="53">
        <f t="shared" si="7"/>
        <v>0</v>
      </c>
      <c r="I22" s="53">
        <f t="shared" si="8"/>
        <v>0</v>
      </c>
      <c r="J22" s="53">
        <f t="shared" si="9"/>
        <v>0</v>
      </c>
      <c r="K22" s="49" t="s">
        <v>54</v>
      </c>
    </row>
    <row r="23" spans="1:11" ht="12.75">
      <c r="A23" s="50">
        <f t="shared" si="3"/>
        <v>20</v>
      </c>
      <c r="B23" s="36" t="s">
        <v>33</v>
      </c>
      <c r="C23" s="40"/>
      <c r="D23" s="51" t="s">
        <v>9</v>
      </c>
      <c r="E23" s="38">
        <v>300</v>
      </c>
      <c r="F23" s="59"/>
      <c r="G23" s="39"/>
      <c r="H23" s="53">
        <f t="shared" si="7"/>
        <v>0</v>
      </c>
      <c r="I23" s="53">
        <f t="shared" si="8"/>
        <v>0</v>
      </c>
      <c r="J23" s="53">
        <f t="shared" si="9"/>
        <v>0</v>
      </c>
      <c r="K23" s="49"/>
    </row>
    <row r="24" spans="1:11" ht="45">
      <c r="A24" s="50">
        <f t="shared" si="3"/>
        <v>21</v>
      </c>
      <c r="B24" s="36" t="s">
        <v>61</v>
      </c>
      <c r="C24" s="37"/>
      <c r="D24" s="51" t="s">
        <v>9</v>
      </c>
      <c r="E24" s="38">
        <v>1000</v>
      </c>
      <c r="F24" s="58"/>
      <c r="G24" s="39"/>
      <c r="H24" s="53">
        <f t="shared" si="7"/>
        <v>0</v>
      </c>
      <c r="I24" s="53">
        <f t="shared" si="8"/>
        <v>0</v>
      </c>
      <c r="J24" s="53">
        <f t="shared" si="9"/>
        <v>0</v>
      </c>
      <c r="K24" s="49" t="s">
        <v>54</v>
      </c>
    </row>
    <row r="25" spans="1:11" ht="12.75">
      <c r="A25" s="50">
        <f t="shared" si="3"/>
        <v>22</v>
      </c>
      <c r="B25" s="36" t="s">
        <v>56</v>
      </c>
      <c r="C25" s="41"/>
      <c r="D25" s="51" t="s">
        <v>53</v>
      </c>
      <c r="E25" s="38">
        <v>14</v>
      </c>
      <c r="F25" s="58"/>
      <c r="G25" s="39"/>
      <c r="H25" s="53">
        <f t="shared" si="7"/>
        <v>0</v>
      </c>
      <c r="I25" s="53">
        <f t="shared" si="8"/>
        <v>0</v>
      </c>
      <c r="J25" s="53">
        <f t="shared" si="9"/>
        <v>0</v>
      </c>
      <c r="K25" s="49"/>
    </row>
    <row r="26" spans="1:11" ht="56.25">
      <c r="A26" s="50">
        <f t="shared" si="3"/>
        <v>23</v>
      </c>
      <c r="B26" s="36" t="s">
        <v>62</v>
      </c>
      <c r="C26" s="40"/>
      <c r="D26" s="51" t="s">
        <v>9</v>
      </c>
      <c r="E26" s="38">
        <v>9000</v>
      </c>
      <c r="F26" s="59"/>
      <c r="G26" s="39"/>
      <c r="H26" s="53">
        <f t="shared" si="7"/>
        <v>0</v>
      </c>
      <c r="I26" s="53">
        <f t="shared" si="8"/>
        <v>0</v>
      </c>
      <c r="J26" s="53">
        <f t="shared" si="9"/>
        <v>0</v>
      </c>
      <c r="K26" s="49"/>
    </row>
    <row r="27" spans="1:11" ht="78.75">
      <c r="A27" s="50">
        <f t="shared" si="3"/>
        <v>24</v>
      </c>
      <c r="B27" s="36" t="s">
        <v>34</v>
      </c>
      <c r="C27" s="42"/>
      <c r="D27" s="51" t="s">
        <v>9</v>
      </c>
      <c r="E27" s="38">
        <v>150</v>
      </c>
      <c r="F27" s="59"/>
      <c r="G27" s="39"/>
      <c r="H27" s="53">
        <f t="shared" si="7"/>
        <v>0</v>
      </c>
      <c r="I27" s="53">
        <f t="shared" si="8"/>
        <v>0</v>
      </c>
      <c r="J27" s="53">
        <f t="shared" si="9"/>
        <v>0</v>
      </c>
      <c r="K27" s="49" t="s">
        <v>54</v>
      </c>
    </row>
    <row r="28" spans="1:11" ht="12.75">
      <c r="A28" s="50">
        <f t="shared" si="3"/>
        <v>25</v>
      </c>
      <c r="B28" s="36" t="s">
        <v>35</v>
      </c>
      <c r="C28" s="42"/>
      <c r="D28" s="51" t="s">
        <v>9</v>
      </c>
      <c r="E28" s="38">
        <v>8000</v>
      </c>
      <c r="F28" s="59"/>
      <c r="G28" s="39"/>
      <c r="H28" s="53">
        <f t="shared" si="7"/>
        <v>0</v>
      </c>
      <c r="I28" s="53">
        <f t="shared" si="8"/>
        <v>0</v>
      </c>
      <c r="J28" s="53">
        <f t="shared" si="9"/>
        <v>0</v>
      </c>
      <c r="K28" s="49"/>
    </row>
    <row r="29" spans="1:11" ht="12.75">
      <c r="A29" s="50">
        <f t="shared" si="3"/>
        <v>26</v>
      </c>
      <c r="B29" s="36" t="s">
        <v>36</v>
      </c>
      <c r="C29" s="40"/>
      <c r="D29" s="51" t="s">
        <v>9</v>
      </c>
      <c r="E29" s="38">
        <v>670</v>
      </c>
      <c r="F29" s="59"/>
      <c r="G29" s="39"/>
      <c r="H29" s="53">
        <f t="shared" si="7"/>
        <v>0</v>
      </c>
      <c r="I29" s="53">
        <f t="shared" si="8"/>
        <v>0</v>
      </c>
      <c r="J29" s="53">
        <f t="shared" si="9"/>
        <v>0</v>
      </c>
      <c r="K29" s="49"/>
    </row>
    <row r="30" spans="1:11" ht="45">
      <c r="A30" s="50">
        <f t="shared" si="3"/>
        <v>27</v>
      </c>
      <c r="B30" s="36" t="s">
        <v>63</v>
      </c>
      <c r="C30" s="40"/>
      <c r="D30" s="51" t="s">
        <v>9</v>
      </c>
      <c r="E30" s="38">
        <v>300</v>
      </c>
      <c r="F30" s="59"/>
      <c r="G30" s="39"/>
      <c r="H30" s="53">
        <f t="shared" si="7"/>
        <v>0</v>
      </c>
      <c r="I30" s="53">
        <f t="shared" si="8"/>
        <v>0</v>
      </c>
      <c r="J30" s="53">
        <f t="shared" si="9"/>
        <v>0</v>
      </c>
      <c r="K30" s="49" t="s">
        <v>54</v>
      </c>
    </row>
    <row r="31" spans="1:11" ht="22.5">
      <c r="A31" s="50">
        <f t="shared" si="3"/>
        <v>28</v>
      </c>
      <c r="B31" s="36" t="s">
        <v>37</v>
      </c>
      <c r="C31" s="40"/>
      <c r="D31" s="51" t="s">
        <v>9</v>
      </c>
      <c r="E31" s="38">
        <v>10000</v>
      </c>
      <c r="F31" s="59"/>
      <c r="G31" s="39"/>
      <c r="H31" s="53">
        <f t="shared" si="7"/>
        <v>0</v>
      </c>
      <c r="I31" s="53">
        <f t="shared" si="8"/>
        <v>0</v>
      </c>
      <c r="J31" s="53">
        <f t="shared" si="9"/>
        <v>0</v>
      </c>
      <c r="K31" s="49"/>
    </row>
    <row r="32" spans="1:11" ht="12.75">
      <c r="A32" s="50">
        <f t="shared" si="3"/>
        <v>29</v>
      </c>
      <c r="B32" s="36" t="s">
        <v>57</v>
      </c>
      <c r="C32" s="40"/>
      <c r="D32" s="51" t="s">
        <v>53</v>
      </c>
      <c r="E32" s="38">
        <v>13</v>
      </c>
      <c r="F32" s="59"/>
      <c r="G32" s="39"/>
      <c r="H32" s="53">
        <f t="shared" si="7"/>
        <v>0</v>
      </c>
      <c r="I32" s="53">
        <f t="shared" si="8"/>
        <v>0</v>
      </c>
      <c r="J32" s="53">
        <f t="shared" si="9"/>
        <v>0</v>
      </c>
      <c r="K32" s="49"/>
    </row>
    <row r="33" spans="1:11" ht="12.75">
      <c r="A33" s="50">
        <f t="shared" si="3"/>
        <v>30</v>
      </c>
      <c r="B33" s="36" t="s">
        <v>38</v>
      </c>
      <c r="C33" s="40"/>
      <c r="D33" s="51" t="s">
        <v>9</v>
      </c>
      <c r="E33" s="38">
        <v>10</v>
      </c>
      <c r="F33" s="59"/>
      <c r="G33" s="39"/>
      <c r="H33" s="53">
        <f t="shared" si="7"/>
        <v>0</v>
      </c>
      <c r="I33" s="53">
        <f t="shared" si="8"/>
        <v>0</v>
      </c>
      <c r="J33" s="53">
        <f t="shared" si="9"/>
        <v>0</v>
      </c>
      <c r="K33" s="49"/>
    </row>
    <row r="34" spans="1:11" ht="45">
      <c r="A34" s="50">
        <f t="shared" si="3"/>
        <v>31</v>
      </c>
      <c r="B34" s="36" t="s">
        <v>64</v>
      </c>
      <c r="C34" s="40"/>
      <c r="D34" s="51" t="s">
        <v>9</v>
      </c>
      <c r="E34" s="38">
        <v>200</v>
      </c>
      <c r="F34" s="59"/>
      <c r="G34" s="39"/>
      <c r="H34" s="53">
        <f t="shared" si="7"/>
        <v>0</v>
      </c>
      <c r="I34" s="53">
        <f t="shared" si="8"/>
        <v>0</v>
      </c>
      <c r="J34" s="53">
        <f t="shared" si="9"/>
        <v>0</v>
      </c>
      <c r="K34" s="49" t="s">
        <v>54</v>
      </c>
    </row>
    <row r="35" spans="1:11" ht="12.75">
      <c r="A35" s="50">
        <f t="shared" si="3"/>
        <v>32</v>
      </c>
      <c r="B35" s="35" t="s">
        <v>58</v>
      </c>
      <c r="C35" s="42"/>
      <c r="D35" s="51" t="s">
        <v>9</v>
      </c>
      <c r="E35" s="38">
        <v>61</v>
      </c>
      <c r="F35" s="59"/>
      <c r="G35" s="39"/>
      <c r="H35" s="53">
        <f t="shared" si="7"/>
        <v>0</v>
      </c>
      <c r="I35" s="53">
        <f t="shared" si="8"/>
        <v>0</v>
      </c>
      <c r="J35" s="53">
        <f t="shared" si="9"/>
        <v>0</v>
      </c>
      <c r="K35" s="49"/>
    </row>
    <row r="36" spans="1:11" ht="12.75">
      <c r="A36" s="50">
        <f t="shared" si="3"/>
        <v>33</v>
      </c>
      <c r="B36" s="35" t="s">
        <v>59</v>
      </c>
      <c r="C36" s="42"/>
      <c r="D36" s="51" t="s">
        <v>9</v>
      </c>
      <c r="E36" s="38">
        <v>18</v>
      </c>
      <c r="F36" s="59"/>
      <c r="G36" s="39"/>
      <c r="H36" s="53">
        <f t="shared" si="7"/>
        <v>0</v>
      </c>
      <c r="I36" s="53">
        <f t="shared" si="8"/>
        <v>0</v>
      </c>
      <c r="J36" s="53">
        <f t="shared" si="9"/>
        <v>0</v>
      </c>
      <c r="K36" s="49"/>
    </row>
    <row r="37" spans="1:11" ht="12.75">
      <c r="A37" s="50">
        <f t="shared" si="3"/>
        <v>34</v>
      </c>
      <c r="B37" s="35" t="s">
        <v>51</v>
      </c>
      <c r="C37" s="42"/>
      <c r="D37" s="51" t="s">
        <v>9</v>
      </c>
      <c r="E37" s="38">
        <v>1800</v>
      </c>
      <c r="F37" s="59"/>
      <c r="G37" s="39"/>
      <c r="H37" s="53">
        <f t="shared" si="7"/>
        <v>0</v>
      </c>
      <c r="I37" s="53">
        <f t="shared" si="8"/>
        <v>0</v>
      </c>
      <c r="J37" s="53">
        <f t="shared" si="9"/>
        <v>0</v>
      </c>
      <c r="K37" s="49"/>
    </row>
    <row r="38" spans="1:11" ht="12.75">
      <c r="A38" s="50">
        <f t="shared" si="3"/>
        <v>35</v>
      </c>
      <c r="B38" s="36" t="s">
        <v>71</v>
      </c>
      <c r="C38" s="37"/>
      <c r="D38" s="51" t="s">
        <v>9</v>
      </c>
      <c r="E38" s="38">
        <v>7000</v>
      </c>
      <c r="F38" s="59"/>
      <c r="G38" s="39"/>
      <c r="H38" s="53">
        <f t="shared" si="7"/>
        <v>0</v>
      </c>
      <c r="I38" s="53">
        <f t="shared" si="8"/>
        <v>0</v>
      </c>
      <c r="J38" s="53">
        <f t="shared" si="9"/>
        <v>0</v>
      </c>
      <c r="K38" s="49"/>
    </row>
    <row r="39" spans="1:11" ht="12.75">
      <c r="A39" s="50">
        <f t="shared" si="3"/>
        <v>36</v>
      </c>
      <c r="B39" s="36" t="s">
        <v>66</v>
      </c>
      <c r="C39" s="40"/>
      <c r="D39" s="51" t="s">
        <v>9</v>
      </c>
      <c r="E39" s="38">
        <v>200</v>
      </c>
      <c r="F39" s="58"/>
      <c r="G39" s="39"/>
      <c r="H39" s="53">
        <f t="shared" si="7"/>
        <v>0</v>
      </c>
      <c r="I39" s="53">
        <f t="shared" si="8"/>
        <v>0</v>
      </c>
      <c r="J39" s="53">
        <f t="shared" si="9"/>
        <v>0</v>
      </c>
      <c r="K39" s="49"/>
    </row>
    <row r="40" spans="1:11" ht="56.25">
      <c r="A40" s="50">
        <f t="shared" si="3"/>
        <v>37</v>
      </c>
      <c r="B40" s="43" t="s">
        <v>65</v>
      </c>
      <c r="C40" s="40"/>
      <c r="D40" s="51" t="s">
        <v>9</v>
      </c>
      <c r="E40" s="38">
        <v>300</v>
      </c>
      <c r="F40" s="59"/>
      <c r="G40" s="39"/>
      <c r="H40" s="53">
        <f t="shared" si="7"/>
        <v>0</v>
      </c>
      <c r="I40" s="53">
        <f t="shared" si="8"/>
        <v>0</v>
      </c>
      <c r="J40" s="53">
        <f t="shared" si="9"/>
        <v>0</v>
      </c>
      <c r="K40" s="49" t="s">
        <v>54</v>
      </c>
    </row>
    <row r="41" spans="1:11" ht="33.75">
      <c r="A41" s="50">
        <f t="shared" si="3"/>
        <v>38</v>
      </c>
      <c r="B41" s="36" t="s">
        <v>44</v>
      </c>
      <c r="C41" s="40"/>
      <c r="D41" s="51" t="s">
        <v>9</v>
      </c>
      <c r="E41" s="38">
        <v>200</v>
      </c>
      <c r="F41" s="59"/>
      <c r="G41" s="39"/>
      <c r="H41" s="53">
        <f t="shared" si="7"/>
        <v>0</v>
      </c>
      <c r="I41" s="53">
        <f t="shared" si="8"/>
        <v>0</v>
      </c>
      <c r="J41" s="53">
        <f t="shared" si="9"/>
        <v>0</v>
      </c>
      <c r="K41" s="49" t="s">
        <v>54</v>
      </c>
    </row>
    <row r="42" spans="1:11" ht="79.5" customHeight="1">
      <c r="A42" s="50">
        <f t="shared" si="3"/>
        <v>39</v>
      </c>
      <c r="B42" s="36" t="s">
        <v>68</v>
      </c>
      <c r="C42" s="40"/>
      <c r="D42" s="51" t="s">
        <v>9</v>
      </c>
      <c r="E42" s="38">
        <v>10</v>
      </c>
      <c r="F42" s="59"/>
      <c r="G42" s="39"/>
      <c r="H42" s="53">
        <f t="shared" si="7"/>
        <v>0</v>
      </c>
      <c r="I42" s="53">
        <f t="shared" si="8"/>
        <v>0</v>
      </c>
      <c r="J42" s="53">
        <f t="shared" si="9"/>
        <v>0</v>
      </c>
      <c r="K42" s="49" t="s">
        <v>54</v>
      </c>
    </row>
    <row r="43" spans="1:11" ht="80.25" customHeight="1">
      <c r="A43" s="50">
        <f t="shared" si="3"/>
        <v>40</v>
      </c>
      <c r="B43" s="36" t="s">
        <v>69</v>
      </c>
      <c r="C43" s="40"/>
      <c r="D43" s="51" t="s">
        <v>9</v>
      </c>
      <c r="E43" s="38">
        <v>10</v>
      </c>
      <c r="F43" s="59"/>
      <c r="G43" s="39"/>
      <c r="H43" s="53">
        <f t="shared" si="7"/>
        <v>0</v>
      </c>
      <c r="I43" s="53">
        <f t="shared" si="8"/>
        <v>0</v>
      </c>
      <c r="J43" s="53">
        <f t="shared" si="9"/>
        <v>0</v>
      </c>
      <c r="K43" s="49" t="s">
        <v>54</v>
      </c>
    </row>
    <row r="44" spans="1:11" ht="77.25" customHeight="1">
      <c r="A44" s="50">
        <f t="shared" si="3"/>
        <v>41</v>
      </c>
      <c r="B44" s="36" t="s">
        <v>70</v>
      </c>
      <c r="C44" s="40"/>
      <c r="D44" s="51" t="s">
        <v>9</v>
      </c>
      <c r="E44" s="38">
        <v>10</v>
      </c>
      <c r="F44" s="59"/>
      <c r="G44" s="39"/>
      <c r="H44" s="53">
        <f t="shared" si="7"/>
        <v>0</v>
      </c>
      <c r="I44" s="53">
        <f t="shared" si="8"/>
        <v>0</v>
      </c>
      <c r="J44" s="53">
        <f t="shared" si="9"/>
        <v>0</v>
      </c>
      <c r="K44" s="49" t="s">
        <v>54</v>
      </c>
    </row>
    <row r="45" spans="1:11" ht="67.5">
      <c r="A45" s="50">
        <f t="shared" si="3"/>
        <v>42</v>
      </c>
      <c r="B45" s="36" t="s">
        <v>39</v>
      </c>
      <c r="C45" s="40"/>
      <c r="D45" s="51" t="s">
        <v>9</v>
      </c>
      <c r="E45" s="38">
        <v>50</v>
      </c>
      <c r="F45" s="59"/>
      <c r="G45" s="39"/>
      <c r="H45" s="53">
        <f t="shared" si="7"/>
        <v>0</v>
      </c>
      <c r="I45" s="53">
        <f t="shared" si="8"/>
        <v>0</v>
      </c>
      <c r="J45" s="53">
        <f t="shared" si="9"/>
        <v>0</v>
      </c>
      <c r="K45" s="49" t="s">
        <v>54</v>
      </c>
    </row>
    <row r="46" spans="1:11" ht="56.25">
      <c r="A46" s="50">
        <f t="shared" si="3"/>
        <v>43</v>
      </c>
      <c r="B46" s="44" t="s">
        <v>40</v>
      </c>
      <c r="C46" s="42"/>
      <c r="D46" s="51" t="s">
        <v>9</v>
      </c>
      <c r="E46" s="38">
        <v>400</v>
      </c>
      <c r="F46" s="59"/>
      <c r="G46" s="39"/>
      <c r="H46" s="53">
        <f t="shared" si="7"/>
        <v>0</v>
      </c>
      <c r="I46" s="53">
        <f t="shared" si="8"/>
        <v>0</v>
      </c>
      <c r="J46" s="53">
        <f t="shared" si="9"/>
        <v>0</v>
      </c>
      <c r="K46" s="49" t="s">
        <v>54</v>
      </c>
    </row>
    <row r="47" spans="1:11" ht="67.5">
      <c r="A47" s="50">
        <f t="shared" si="3"/>
        <v>44</v>
      </c>
      <c r="B47" s="36" t="s">
        <v>41</v>
      </c>
      <c r="C47" s="40"/>
      <c r="D47" s="51" t="s">
        <v>9</v>
      </c>
      <c r="E47" s="38">
        <v>100</v>
      </c>
      <c r="F47" s="59"/>
      <c r="G47" s="39"/>
      <c r="H47" s="53">
        <f t="shared" si="7"/>
        <v>0</v>
      </c>
      <c r="I47" s="53">
        <f t="shared" si="8"/>
        <v>0</v>
      </c>
      <c r="J47" s="53">
        <f t="shared" si="9"/>
        <v>0</v>
      </c>
      <c r="K47" s="49" t="s">
        <v>54</v>
      </c>
    </row>
    <row r="48" spans="1:11" ht="78.75">
      <c r="A48" s="50">
        <f t="shared" si="3"/>
        <v>45</v>
      </c>
      <c r="B48" s="36" t="s">
        <v>42</v>
      </c>
      <c r="C48" s="40"/>
      <c r="D48" s="51" t="s">
        <v>9</v>
      </c>
      <c r="E48" s="38">
        <v>60</v>
      </c>
      <c r="F48" s="59"/>
      <c r="G48" s="39"/>
      <c r="H48" s="53">
        <f t="shared" si="7"/>
        <v>0</v>
      </c>
      <c r="I48" s="53">
        <f t="shared" si="8"/>
        <v>0</v>
      </c>
      <c r="J48" s="53">
        <f t="shared" si="9"/>
        <v>0</v>
      </c>
      <c r="K48" s="49" t="s">
        <v>54</v>
      </c>
    </row>
    <row r="49" spans="1:11" ht="69" customHeight="1">
      <c r="A49" s="50">
        <f t="shared" si="3"/>
        <v>46</v>
      </c>
      <c r="B49" s="36" t="s">
        <v>43</v>
      </c>
      <c r="C49" s="40"/>
      <c r="D49" s="51" t="s">
        <v>9</v>
      </c>
      <c r="E49" s="38">
        <v>15</v>
      </c>
      <c r="F49" s="59"/>
      <c r="G49" s="39"/>
      <c r="H49" s="53">
        <f>ROUND((E49*F49),2)</f>
        <v>0</v>
      </c>
      <c r="I49" s="53">
        <f>ROUND((H49*G49),2)</f>
        <v>0</v>
      </c>
      <c r="J49" s="53">
        <f>ROUND((H49+H49*G49),2)</f>
        <v>0</v>
      </c>
      <c r="K49" s="49" t="s">
        <v>54</v>
      </c>
    </row>
    <row r="50" spans="1:11" ht="12.75">
      <c r="A50" s="50">
        <f t="shared" si="3"/>
        <v>47</v>
      </c>
      <c r="B50" s="36" t="s">
        <v>72</v>
      </c>
      <c r="C50" s="40"/>
      <c r="D50" s="51" t="s">
        <v>9</v>
      </c>
      <c r="E50" s="38">
        <v>300</v>
      </c>
      <c r="F50" s="59"/>
      <c r="G50" s="39"/>
      <c r="H50" s="53">
        <f t="shared" si="7"/>
        <v>0</v>
      </c>
      <c r="I50" s="53">
        <f t="shared" si="8"/>
        <v>0</v>
      </c>
      <c r="J50" s="53">
        <f t="shared" si="9"/>
        <v>0</v>
      </c>
      <c r="K50" s="49"/>
    </row>
    <row r="51" spans="1:11" ht="12.75">
      <c r="A51" s="29"/>
      <c r="B51" s="9"/>
      <c r="C51" s="30"/>
      <c r="D51" s="31"/>
      <c r="E51" s="46" t="s">
        <v>12</v>
      </c>
      <c r="F51" s="47" t="s">
        <v>13</v>
      </c>
      <c r="G51" s="47" t="s">
        <v>13</v>
      </c>
      <c r="H51" s="32">
        <f>SUM(H4:H50)</f>
        <v>0</v>
      </c>
      <c r="I51" s="32">
        <f>SUM(I4:I50)</f>
        <v>0</v>
      </c>
      <c r="J51" s="32">
        <f>SUM(J4:J50)</f>
        <v>0</v>
      </c>
      <c r="K51" s="8"/>
    </row>
    <row r="52" spans="1:11" ht="12.75">
      <c r="A52" s="4"/>
      <c r="B52" s="9"/>
      <c r="C52" s="10"/>
      <c r="D52" s="11"/>
      <c r="E52" s="12"/>
      <c r="F52" s="13"/>
      <c r="G52" s="14"/>
      <c r="H52" s="15"/>
      <c r="I52" s="15"/>
      <c r="J52" s="16"/>
      <c r="K52" s="8"/>
    </row>
    <row r="53" spans="1:11" ht="118.5" customHeight="1">
      <c r="A53" s="62" t="s">
        <v>67</v>
      </c>
      <c r="B53" s="62"/>
      <c r="C53" s="62"/>
      <c r="D53" s="62"/>
      <c r="E53" s="62"/>
      <c r="F53" s="62"/>
      <c r="G53" s="62"/>
      <c r="H53" s="62"/>
      <c r="I53" s="62"/>
      <c r="J53" s="62"/>
      <c r="K53" s="8"/>
    </row>
    <row r="54" spans="1:11" ht="12.75" customHeight="1">
      <c r="A54" s="60" t="s">
        <v>45</v>
      </c>
      <c r="B54" s="60"/>
      <c r="C54" s="60"/>
      <c r="D54" s="60"/>
      <c r="E54" s="60"/>
      <c r="F54" s="60"/>
      <c r="G54" s="60"/>
      <c r="H54" s="60"/>
      <c r="I54" s="60"/>
      <c r="J54" s="60"/>
      <c r="K54" s="8"/>
    </row>
    <row r="55" spans="1:11" ht="12.75" customHeight="1">
      <c r="A55" s="60" t="s">
        <v>46</v>
      </c>
      <c r="B55" s="60"/>
      <c r="C55" s="60"/>
      <c r="D55" s="60"/>
      <c r="E55" s="60"/>
      <c r="F55" s="60"/>
      <c r="G55" s="60"/>
      <c r="H55" s="60"/>
      <c r="I55" s="60"/>
      <c r="J55" s="60"/>
      <c r="K55" s="8"/>
    </row>
    <row r="56" spans="1:11" ht="16.5" customHeight="1">
      <c r="A56" s="61" t="s">
        <v>16</v>
      </c>
      <c r="B56" s="61"/>
      <c r="C56" s="61"/>
      <c r="D56" s="61"/>
      <c r="E56" s="61"/>
      <c r="F56" s="61"/>
      <c r="G56" s="61"/>
      <c r="H56" s="61"/>
      <c r="I56" s="61"/>
      <c r="J56" s="61"/>
      <c r="K56" s="8"/>
    </row>
    <row r="57" spans="1:10" ht="13.5" customHeight="1">
      <c r="A57" s="60" t="s">
        <v>21</v>
      </c>
      <c r="B57" s="60"/>
      <c r="C57" s="60"/>
      <c r="D57" s="60"/>
      <c r="E57" s="60"/>
      <c r="F57" s="60"/>
      <c r="G57" s="60"/>
      <c r="H57" s="60"/>
      <c r="I57" s="60"/>
      <c r="J57" s="60"/>
    </row>
    <row r="58" spans="1:10" ht="17.25" customHeight="1">
      <c r="A58" s="60" t="s">
        <v>22</v>
      </c>
      <c r="B58" s="60"/>
      <c r="C58" s="60"/>
      <c r="D58" s="60"/>
      <c r="E58" s="60"/>
      <c r="F58" s="60"/>
      <c r="G58" s="60"/>
      <c r="H58" s="60"/>
      <c r="I58" s="60"/>
      <c r="J58" s="60"/>
    </row>
    <row r="59" spans="1:10" ht="12.75">
      <c r="A59" s="4"/>
      <c r="B59" s="1"/>
      <c r="C59" s="2"/>
      <c r="D59" s="3"/>
      <c r="E59" s="4"/>
      <c r="F59" s="5"/>
      <c r="G59" s="6"/>
      <c r="H59" s="4"/>
      <c r="I59" s="4"/>
      <c r="J59" s="1"/>
    </row>
    <row r="60" spans="1:10" ht="12.75" customHeight="1">
      <c r="A60" s="4"/>
      <c r="B60" s="1"/>
      <c r="C60" s="2"/>
      <c r="D60" s="3"/>
      <c r="E60" s="4"/>
      <c r="F60" s="5"/>
      <c r="G60" s="6"/>
      <c r="H60" s="4"/>
      <c r="I60" s="4"/>
      <c r="J60" s="1"/>
    </row>
    <row r="61" spans="1:5" ht="12.75" customHeight="1">
      <c r="A61" s="4"/>
      <c r="B61" s="33"/>
      <c r="C61" s="2"/>
      <c r="D61" s="3"/>
      <c r="E61" s="4"/>
    </row>
    <row r="62" spans="1:5" ht="12.75">
      <c r="A62" s="26"/>
      <c r="B62" s="25"/>
      <c r="C62" s="27"/>
      <c r="D62" s="27"/>
      <c r="E62" s="27"/>
    </row>
    <row r="63" spans="2:10" ht="12.75">
      <c r="B63" s="17" t="s">
        <v>74</v>
      </c>
      <c r="F63" s="5"/>
      <c r="G63" s="6"/>
      <c r="H63" s="4" t="s">
        <v>76</v>
      </c>
      <c r="I63" s="4"/>
      <c r="J63" s="1"/>
    </row>
    <row r="64" spans="2:10" ht="12.75">
      <c r="B64" s="17" t="s">
        <v>75</v>
      </c>
      <c r="F64" s="1" t="s">
        <v>14</v>
      </c>
      <c r="G64" s="27"/>
      <c r="H64" s="27"/>
      <c r="I64" s="27"/>
      <c r="J64" s="27"/>
    </row>
  </sheetData>
  <sheetProtection/>
  <mergeCells count="6">
    <mergeCell ref="A54:J54"/>
    <mergeCell ref="A55:J55"/>
    <mergeCell ref="A57:J57"/>
    <mergeCell ref="A56:J56"/>
    <mergeCell ref="A58:J58"/>
    <mergeCell ref="A53:J53"/>
  </mergeCells>
  <printOptions/>
  <pageMargins left="0.25" right="0.25" top="0.75" bottom="0.75" header="0.3" footer="0.3"/>
  <pageSetup firstPageNumber="1" useFirstPageNumber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2022-07-19T13:29:43Z</dcterms:created>
  <dcterms:modified xsi:type="dcterms:W3CDTF">2022-08-05T10:35:58Z</dcterms:modified>
  <cp:category/>
  <cp:version/>
  <cp:contentType/>
  <cp:contentStatus/>
  <cp:revision>1</cp:revision>
</cp:coreProperties>
</file>